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Plan1" sheetId="1" r:id="rId1"/>
    <sheet name="Plan2" sheetId="2" r:id="rId2"/>
    <sheet name="Plan4" sheetId="4" r:id="rId3"/>
    <sheet name="Plan3" sheetId="3" r:id="rId4"/>
  </sheets>
  <calcPr calcId="124519"/>
</workbook>
</file>

<file path=xl/calcChain.xml><?xml version="1.0" encoding="utf-8"?>
<calcChain xmlns="http://schemas.openxmlformats.org/spreadsheetml/2006/main">
  <c r="D2" i="3"/>
  <c r="E2" s="1"/>
  <c r="C3"/>
  <c r="D3" s="1"/>
  <c r="E3" s="1"/>
  <c r="C4"/>
  <c r="D4" s="1"/>
  <c r="E4" s="1"/>
  <c r="C5"/>
  <c r="D5" s="1"/>
  <c r="E5" s="1"/>
  <c r="C6"/>
  <c r="D6" s="1"/>
  <c r="E6" s="1"/>
  <c r="C7"/>
  <c r="D7" s="1"/>
  <c r="E7" s="1"/>
  <c r="C8"/>
  <c r="D8" s="1"/>
  <c r="E8" s="1"/>
  <c r="C9"/>
  <c r="D9" s="1"/>
  <c r="E9" s="1"/>
  <c r="C10"/>
  <c r="D10" s="1"/>
  <c r="E10" s="1"/>
  <c r="C11"/>
  <c r="D11" s="1"/>
  <c r="E11" s="1"/>
  <c r="C12"/>
  <c r="D12" s="1"/>
  <c r="E12" s="1"/>
  <c r="C13"/>
  <c r="D13" s="1"/>
  <c r="E13" s="1"/>
  <c r="C14"/>
  <c r="C2"/>
  <c r="E17" i="2"/>
  <c r="E15"/>
  <c r="E6"/>
  <c r="E7"/>
  <c r="E8"/>
  <c r="E9"/>
  <c r="E10"/>
  <c r="E11"/>
  <c r="E12"/>
  <c r="E13"/>
  <c r="E5"/>
  <c r="D15"/>
  <c r="D6"/>
  <c r="D7"/>
  <c r="D8"/>
  <c r="D9"/>
  <c r="D10"/>
  <c r="D11"/>
  <c r="D12"/>
  <c r="D13"/>
  <c r="D5"/>
  <c r="C6"/>
  <c r="C7"/>
  <c r="C8"/>
  <c r="C9"/>
  <c r="C10"/>
  <c r="C11"/>
  <c r="C12"/>
  <c r="C13"/>
  <c r="C14"/>
  <c r="C5"/>
  <c r="E3" i="1"/>
  <c r="D3"/>
  <c r="C4"/>
  <c r="C5" s="1"/>
  <c r="E16" i="3" l="1"/>
  <c r="C6" i="1"/>
  <c r="D5"/>
  <c r="E5" s="1"/>
  <c r="D4"/>
  <c r="E4" l="1"/>
  <c r="C7"/>
  <c r="D6"/>
  <c r="E6" s="1"/>
  <c r="C8" l="1"/>
  <c r="D7"/>
  <c r="E7" s="1"/>
  <c r="C9" l="1"/>
  <c r="D8"/>
  <c r="E8" s="1"/>
  <c r="C10" l="1"/>
  <c r="D9"/>
  <c r="E9" s="1"/>
  <c r="C11" l="1"/>
  <c r="D10"/>
  <c r="E10" s="1"/>
  <c r="C12" l="1"/>
  <c r="D11"/>
  <c r="E11" s="1"/>
  <c r="C13" l="1"/>
  <c r="D12"/>
  <c r="E12" s="1"/>
  <c r="C14" l="1"/>
  <c r="D13"/>
  <c r="E13" l="1"/>
  <c r="E17" s="1"/>
  <c r="E18" s="1"/>
  <c r="D17"/>
  <c r="D18" s="1"/>
</calcChain>
</file>

<file path=xl/sharedStrings.xml><?xml version="1.0" encoding="utf-8"?>
<sst xmlns="http://schemas.openxmlformats.org/spreadsheetml/2006/main" count="51" uniqueCount="42">
  <si>
    <t>Período</t>
  </si>
  <si>
    <t>Procura
Real</t>
  </si>
  <si>
    <t>Ft</t>
  </si>
  <si>
    <t>alfa</t>
  </si>
  <si>
    <t>Erro</t>
  </si>
  <si>
    <t>Erro 
Quadrático</t>
  </si>
  <si>
    <t>Média</t>
  </si>
  <si>
    <t>Total</t>
  </si>
  <si>
    <t>--</t>
  </si>
  <si>
    <t>Média 
Móvel</t>
  </si>
  <si>
    <t>Ordem</t>
  </si>
  <si>
    <t>Erro 
Qadrático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</si>
  <si>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</si>
  <si>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</si>
  <si>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</si>
  <si>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</si>
  <si>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</si>
  <si>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</si>
  <si>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</si>
  <si>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</si>
  <si>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</si>
  <si>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</si>
  <si>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</si>
  <si>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</si>
  <si>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</si>
  <si>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</si>
  <si>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</si>
  <si>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</si>
  <si>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</si>
  <si>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</si>
  <si>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</si>
  <si>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</si>
  <si>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</si>
  <si>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</si>
  <si>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</si>
  <si>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RESULTADOS DE RESÍDUOS</t>
  </si>
  <si>
    <t>Observação</t>
  </si>
  <si>
    <t>Previsto(a) Procura
Real</t>
  </si>
  <si>
    <t>Resíduos</t>
  </si>
  <si>
    <t>Previsao</t>
  </si>
  <si>
    <t>Erro
Quadrático</t>
  </si>
  <si>
    <t>Médio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</si>
</sst>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quotePrefix="1" applyBorder="1"/>
    <xf numFmtId="2" fontId="0" fillId="0" borderId="3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cked"/>
        <c:ser>
          <c:idx val="1"/>
          <c:order val="0"/>
          <c:tx>
            <c:strRef>
              <c:f>Plan1!$B$1</c:f>
              <c:strCache>
                <c:ptCount val="1"/>
                <c:pt idx="0">
                  <c:v>Procura
Real</c:v>
                </c:pt>
              </c:strCache>
            </c:strRef>
          </c:tx>
          <c:val>
            <c:numRef>
              <c:f>Plan1!$B$2:$B$13</c:f>
              <c:numCache>
                <c:formatCode>General</c:formatCode>
                <c:ptCount val="12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23</c:v>
                </c:pt>
                <c:pt idx="4">
                  <c:v>18</c:v>
                </c:pt>
                <c:pt idx="5">
                  <c:v>16</c:v>
                </c:pt>
                <c:pt idx="6">
                  <c:v>20</c:v>
                </c:pt>
                <c:pt idx="7">
                  <c:v>18</c:v>
                </c:pt>
                <c:pt idx="8">
                  <c:v>22</c:v>
                </c:pt>
                <c:pt idx="9">
                  <c:v>20</c:v>
                </c:pt>
                <c:pt idx="10">
                  <c:v>15</c:v>
                </c:pt>
                <c:pt idx="11">
                  <c:v>22</c:v>
                </c:pt>
              </c:numCache>
            </c:numRef>
          </c:val>
        </c:ser>
        <c:ser>
          <c:idx val="2"/>
          <c:order val="1"/>
          <c:tx>
            <c:strRef>
              <c:f>Plan1!$C$1</c:f>
              <c:strCache>
                <c:ptCount val="1"/>
                <c:pt idx="0">
                  <c:v>Ft</c:v>
                </c:pt>
              </c:strCache>
            </c:strRef>
          </c:tx>
          <c:val>
            <c:numRef>
              <c:f>Plan1!$C$2:$C$14</c:f>
              <c:numCache>
                <c:formatCode>General</c:formatCode>
                <c:ptCount val="13"/>
                <c:pt idx="0">
                  <c:v>0</c:v>
                </c:pt>
                <c:pt idx="1">
                  <c:v>17</c:v>
                </c:pt>
                <c:pt idx="2" formatCode="0.00">
                  <c:v>17.399999999999999</c:v>
                </c:pt>
                <c:pt idx="3" formatCode="0.00">
                  <c:v>17.559999999999999</c:v>
                </c:pt>
                <c:pt idx="4" formatCode="0.00">
                  <c:v>18.103999999999999</c:v>
                </c:pt>
                <c:pt idx="5" formatCode="0.00">
                  <c:v>18.093599999999999</c:v>
                </c:pt>
                <c:pt idx="6" formatCode="0.00">
                  <c:v>17.884239999999998</c:v>
                </c:pt>
                <c:pt idx="7" formatCode="0.00">
                  <c:v>18.095815999999999</c:v>
                </c:pt>
                <c:pt idx="8" formatCode="0.00">
                  <c:v>18.086234399999999</c:v>
                </c:pt>
                <c:pt idx="9" formatCode="0.00">
                  <c:v>18.47761096</c:v>
                </c:pt>
                <c:pt idx="10" formatCode="0.00">
                  <c:v>18.629849864000001</c:v>
                </c:pt>
                <c:pt idx="11" formatCode="0.00">
                  <c:v>18.2668648776</c:v>
                </c:pt>
                <c:pt idx="12" formatCode="0.00">
                  <c:v>18.640178389839999</c:v>
                </c:pt>
              </c:numCache>
            </c:numRef>
          </c:val>
        </c:ser>
        <c:marker val="1"/>
        <c:axId val="123838848"/>
        <c:axId val="123840384"/>
      </c:lineChart>
      <c:catAx>
        <c:axId val="123838848"/>
        <c:scaling>
          <c:orientation val="minMax"/>
        </c:scaling>
        <c:axPos val="b"/>
        <c:tickLblPos val="nextTo"/>
        <c:crossAx val="123840384"/>
        <c:crosses val="autoZero"/>
        <c:auto val="1"/>
        <c:lblAlgn val="ctr"/>
        <c:lblOffset val="100"/>
      </c:catAx>
      <c:valAx>
        <c:axId val="123840384"/>
        <c:scaling>
          <c:orientation val="minMax"/>
        </c:scaling>
        <c:axPos val="l"/>
        <c:majorGridlines/>
        <c:numFmt formatCode="General" sourceLinked="1"/>
        <c:tickLblPos val="nextTo"/>
        <c:crossAx val="123838848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t>Média móvel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Previsão</c:v>
          </c:tx>
          <c:val>
            <c:numRef>
              <c:f>Plan2!$C$2:$C$13</c:f>
              <c:numCache>
                <c:formatCode>General</c:formatCode>
                <c:ptCount val="12"/>
                <c:pt idx="3" formatCode="0.00">
                  <c:v>19</c:v>
                </c:pt>
                <c:pt idx="4" formatCode="0.00">
                  <c:v>21</c:v>
                </c:pt>
                <c:pt idx="5" formatCode="0.00">
                  <c:v>20</c:v>
                </c:pt>
                <c:pt idx="6" formatCode="0.00">
                  <c:v>19</c:v>
                </c:pt>
                <c:pt idx="7" formatCode="0.00">
                  <c:v>18</c:v>
                </c:pt>
                <c:pt idx="8" formatCode="0.00">
                  <c:v>18</c:v>
                </c:pt>
                <c:pt idx="9" formatCode="0.00">
                  <c:v>20</c:v>
                </c:pt>
                <c:pt idx="10" formatCode="0.00">
                  <c:v>20</c:v>
                </c:pt>
                <c:pt idx="11" formatCode="0.00">
                  <c:v>19</c:v>
                </c:pt>
              </c:numCache>
            </c:numRef>
          </c:val>
        </c:ser>
        <c:axId val="124553088"/>
        <c:axId val="124563456"/>
      </c:barChart>
      <c:catAx>
        <c:axId val="124553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Ponto de dados</a:t>
                </a:r>
              </a:p>
            </c:rich>
          </c:tx>
        </c:title>
        <c:tickLblPos val="nextTo"/>
        <c:crossAx val="124563456"/>
        <c:crosses val="autoZero"/>
        <c:auto val="1"/>
        <c:lblAlgn val="ctr"/>
        <c:lblOffset val="100"/>
      </c:catAx>
      <c:valAx>
        <c:axId val="1245634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Valor</a:t>
                </a:r>
              </a:p>
            </c:rich>
          </c:tx>
        </c:title>
        <c:numFmt formatCode="General" sourceLinked="1"/>
        <c:tickLblPos val="nextTo"/>
        <c:crossAx val="1245530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Período Plotagem de resíduos</a:t>
            </a:r>
          </a:p>
        </c:rich>
      </c:tx>
    </c:title>
    <c:plotArea>
      <c:layout/>
      <c:scatterChart>
        <c:scatterStyle val="smoothMarker"/>
        <c:ser>
          <c:idx val="0"/>
          <c:order val="0"/>
          <c:spPr>
            <a:ln w="28575">
              <a:noFill/>
            </a:ln>
          </c:spPr>
          <c:xVal>
            <c:numRef>
              <c:f>Plan3!$A$2:$A$13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Plan4!$C$25:$C$36</c:f>
              <c:numCache>
                <c:formatCode>General</c:formatCode>
                <c:ptCount val="12"/>
                <c:pt idx="0">
                  <c:v>-2.1153846153846132</c:v>
                </c:pt>
                <c:pt idx="1">
                  <c:v>1.86013986013986</c:v>
                </c:pt>
                <c:pt idx="2">
                  <c:v>-0.16433566433566327</c:v>
                </c:pt>
                <c:pt idx="3">
                  <c:v>3.8111888111888135</c:v>
                </c:pt>
                <c:pt idx="4">
                  <c:v>-1.2132867132867133</c:v>
                </c:pt>
                <c:pt idx="5">
                  <c:v>-3.2377622377622366</c:v>
                </c:pt>
                <c:pt idx="6">
                  <c:v>0.73776223776224015</c:v>
                </c:pt>
                <c:pt idx="7">
                  <c:v>-1.2867132867132867</c:v>
                </c:pt>
                <c:pt idx="8">
                  <c:v>2.6888111888111901</c:v>
                </c:pt>
                <c:pt idx="9">
                  <c:v>0.66433566433566682</c:v>
                </c:pt>
                <c:pt idx="10">
                  <c:v>-4.36013986013986</c:v>
                </c:pt>
                <c:pt idx="11">
                  <c:v>2.6153846153846168</c:v>
                </c:pt>
              </c:numCache>
            </c:numRef>
          </c:yVal>
        </c:ser>
        <c:axId val="125333888"/>
        <c:axId val="125335808"/>
      </c:scatterChart>
      <c:valAx>
        <c:axId val="125333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Período</a:t>
                </a:r>
              </a:p>
            </c:rich>
          </c:tx>
        </c:title>
        <c:numFmt formatCode="General" sourceLinked="1"/>
        <c:tickLblPos val="nextTo"/>
        <c:crossAx val="125335808"/>
        <c:crosses val="autoZero"/>
        <c:crossBetween val="midCat"/>
      </c:valAx>
      <c:valAx>
        <c:axId val="1253358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Resíduos</a:t>
                </a:r>
              </a:p>
            </c:rich>
          </c:tx>
        </c:title>
        <c:numFmt formatCode="General" sourceLinked="1"/>
        <c:tickLblPos val="nextTo"/>
        <c:crossAx val="125333888"/>
        <c:crosses val="autoZero"/>
        <c:crossBetween val="midCat"/>
      </c:valAx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Período Plotagem de ajuste de linha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Procura
Real</c:v>
          </c:tx>
          <c:cat>
            <c:numRef>
              <c:f>Plan3!$A$2:$A$13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Plan3!$B$2:$B$13</c:f>
              <c:numCache>
                <c:formatCode>General</c:formatCode>
                <c:ptCount val="12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23</c:v>
                </c:pt>
                <c:pt idx="4">
                  <c:v>18</c:v>
                </c:pt>
                <c:pt idx="5">
                  <c:v>16</c:v>
                </c:pt>
                <c:pt idx="6">
                  <c:v>20</c:v>
                </c:pt>
                <c:pt idx="7">
                  <c:v>18</c:v>
                </c:pt>
                <c:pt idx="8">
                  <c:v>22</c:v>
                </c:pt>
                <c:pt idx="9">
                  <c:v>20</c:v>
                </c:pt>
                <c:pt idx="10">
                  <c:v>15</c:v>
                </c:pt>
                <c:pt idx="11">
                  <c:v>22</c:v>
                </c:pt>
              </c:numCache>
            </c:numRef>
          </c:val>
        </c:ser>
        <c:ser>
          <c:idx val="1"/>
          <c:order val="1"/>
          <c:tx>
            <c:v>Previsto(a) Procura
Real</c:v>
          </c:tx>
          <c:cat>
            <c:numRef>
              <c:f>Plan3!$A$2:$A$13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Plan4!$B$25:$B$36</c:f>
              <c:numCache>
                <c:formatCode>General</c:formatCode>
                <c:ptCount val="12"/>
                <c:pt idx="0">
                  <c:v>19.115384615384613</c:v>
                </c:pt>
                <c:pt idx="1">
                  <c:v>19.13986013986014</c:v>
                </c:pt>
                <c:pt idx="2">
                  <c:v>19.164335664335663</c:v>
                </c:pt>
                <c:pt idx="3">
                  <c:v>19.188811188811187</c:v>
                </c:pt>
                <c:pt idx="4">
                  <c:v>19.213286713286713</c:v>
                </c:pt>
                <c:pt idx="5">
                  <c:v>19.237762237762237</c:v>
                </c:pt>
                <c:pt idx="6">
                  <c:v>19.26223776223776</c:v>
                </c:pt>
                <c:pt idx="7">
                  <c:v>19.286713286713287</c:v>
                </c:pt>
                <c:pt idx="8">
                  <c:v>19.31118881118881</c:v>
                </c:pt>
                <c:pt idx="9">
                  <c:v>19.335664335664333</c:v>
                </c:pt>
                <c:pt idx="10">
                  <c:v>19.36013986013986</c:v>
                </c:pt>
                <c:pt idx="11">
                  <c:v>19.384615384615383</c:v>
                </c:pt>
              </c:numCache>
            </c:numRef>
          </c:val>
        </c:ser>
        <c:axId val="125360768"/>
        <c:axId val="126845696"/>
      </c:barChart>
      <c:catAx>
        <c:axId val="125360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Período</a:t>
                </a:r>
              </a:p>
            </c:rich>
          </c:tx>
        </c:title>
        <c:numFmt formatCode="General" sourceLinked="1"/>
        <c:tickLblPos val="nextTo"/>
        <c:crossAx val="126845696"/>
        <c:crosses val="autoZero"/>
        <c:auto val="1"/>
        <c:lblAlgn val="ctr"/>
        <c:lblOffset val="100"/>
      </c:catAx>
      <c:valAx>
        <c:axId val="1268456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Procura
Real</a:t>
                </a:r>
              </a:p>
            </c:rich>
          </c:tx>
        </c:title>
        <c:numFmt formatCode="General" sourceLinked="1"/>
        <c:tickLblPos val="nextTo"/>
        <c:crossAx val="1253607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cked"/>
        <c:ser>
          <c:idx val="0"/>
          <c:order val="0"/>
          <c:val>
            <c:numRef>
              <c:f>Plan3!$D$2:$D$13</c:f>
              <c:numCache>
                <c:formatCode>0.00</c:formatCode>
                <c:ptCount val="12"/>
                <c:pt idx="0">
                  <c:v>-2.1153846153846132</c:v>
                </c:pt>
                <c:pt idx="1">
                  <c:v>1.86013986013986</c:v>
                </c:pt>
                <c:pt idx="2">
                  <c:v>-0.16433566433566327</c:v>
                </c:pt>
                <c:pt idx="3">
                  <c:v>3.8111888111888135</c:v>
                </c:pt>
                <c:pt idx="4">
                  <c:v>-1.2132867132867133</c:v>
                </c:pt>
                <c:pt idx="5">
                  <c:v>-3.2377622377622366</c:v>
                </c:pt>
                <c:pt idx="6">
                  <c:v>0.73776223776224015</c:v>
                </c:pt>
                <c:pt idx="7">
                  <c:v>-1.2867132867132867</c:v>
                </c:pt>
                <c:pt idx="8">
                  <c:v>2.6888111888111901</c:v>
                </c:pt>
                <c:pt idx="9">
                  <c:v>0.66433566433566682</c:v>
                </c:pt>
                <c:pt idx="10">
                  <c:v>-4.36013986013986</c:v>
                </c:pt>
                <c:pt idx="11">
                  <c:v>2.6153846153846168</c:v>
                </c:pt>
              </c:numCache>
            </c:numRef>
          </c:val>
        </c:ser>
        <c:marker val="1"/>
        <c:axId val="128001152"/>
        <c:axId val="128002688"/>
      </c:lineChart>
      <c:catAx>
        <c:axId val="128001152"/>
        <c:scaling>
          <c:orientation val="minMax"/>
        </c:scaling>
        <c:axPos val="b"/>
        <c:tickLblPos val="nextTo"/>
        <c:crossAx val="128002688"/>
        <c:crosses val="autoZero"/>
        <c:auto val="1"/>
        <c:lblAlgn val="ctr"/>
        <c:lblOffset val="100"/>
      </c:catAx>
      <c:valAx>
        <c:axId val="128002688"/>
        <c:scaling>
          <c:orientation val="minMax"/>
        </c:scaling>
        <c:axPos val="l"/>
        <c:majorGridlines/>
        <c:numFmt formatCode="0.00" sourceLinked="1"/>
        <c:tickLblPos val="nextTo"/>
        <c:crossAx val="128001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8.4488407699037621E-2"/>
          <c:y val="6.5289442986293383E-2"/>
          <c:w val="0.68937270341207357"/>
          <c:h val="0.79822506561679785"/>
        </c:manualLayout>
      </c:layout>
      <c:lineChart>
        <c:grouping val="stacked"/>
        <c:ser>
          <c:idx val="0"/>
          <c:order val="0"/>
          <c:tx>
            <c:strRef>
              <c:f>Plan3!$B$1</c:f>
              <c:strCache>
                <c:ptCount val="1"/>
                <c:pt idx="0">
                  <c:v>Procura
Real</c:v>
                </c:pt>
              </c:strCache>
            </c:strRef>
          </c:tx>
          <c:marker>
            <c:symbol val="none"/>
          </c:marker>
          <c:val>
            <c:numRef>
              <c:f>Plan3!$B$2:$B$13</c:f>
              <c:numCache>
                <c:formatCode>General</c:formatCode>
                <c:ptCount val="12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23</c:v>
                </c:pt>
                <c:pt idx="4">
                  <c:v>18</c:v>
                </c:pt>
                <c:pt idx="5">
                  <c:v>16</c:v>
                </c:pt>
                <c:pt idx="6">
                  <c:v>20</c:v>
                </c:pt>
                <c:pt idx="7">
                  <c:v>18</c:v>
                </c:pt>
                <c:pt idx="8">
                  <c:v>22</c:v>
                </c:pt>
                <c:pt idx="9">
                  <c:v>20</c:v>
                </c:pt>
                <c:pt idx="10">
                  <c:v>15</c:v>
                </c:pt>
                <c:pt idx="11">
                  <c:v>22</c:v>
                </c:pt>
              </c:numCache>
            </c:numRef>
          </c:val>
        </c:ser>
        <c:ser>
          <c:idx val="1"/>
          <c:order val="1"/>
          <c:tx>
            <c:strRef>
              <c:f>Plan3!$C$1</c:f>
              <c:strCache>
                <c:ptCount val="1"/>
                <c:pt idx="0">
                  <c:v>Previsao</c:v>
                </c:pt>
              </c:strCache>
            </c:strRef>
          </c:tx>
          <c:marker>
            <c:symbol val="none"/>
          </c:marker>
          <c:val>
            <c:numRef>
              <c:f>Plan3!$C$2:$C$14</c:f>
              <c:numCache>
                <c:formatCode>0.00</c:formatCode>
                <c:ptCount val="13"/>
                <c:pt idx="0">
                  <c:v>19.115384615384613</c:v>
                </c:pt>
                <c:pt idx="1">
                  <c:v>19.13986013986014</c:v>
                </c:pt>
                <c:pt idx="2">
                  <c:v>19.164335664335663</c:v>
                </c:pt>
                <c:pt idx="3">
                  <c:v>19.188811188811187</c:v>
                </c:pt>
                <c:pt idx="4">
                  <c:v>19.213286713286713</c:v>
                </c:pt>
                <c:pt idx="5">
                  <c:v>19.237762237762237</c:v>
                </c:pt>
                <c:pt idx="6">
                  <c:v>19.26223776223776</c:v>
                </c:pt>
                <c:pt idx="7">
                  <c:v>19.286713286713287</c:v>
                </c:pt>
                <c:pt idx="8">
                  <c:v>19.31118881118881</c:v>
                </c:pt>
                <c:pt idx="9">
                  <c:v>19.335664335664333</c:v>
                </c:pt>
                <c:pt idx="10">
                  <c:v>19.36013986013986</c:v>
                </c:pt>
                <c:pt idx="11">
                  <c:v>19.384615384615383</c:v>
                </c:pt>
                <c:pt idx="12">
                  <c:v>19.409090909090907</c:v>
                </c:pt>
              </c:numCache>
            </c:numRef>
          </c:val>
        </c:ser>
        <c:marker val="1"/>
        <c:axId val="128043648"/>
        <c:axId val="128065920"/>
      </c:lineChart>
      <c:catAx>
        <c:axId val="128043648"/>
        <c:scaling>
          <c:orientation val="minMax"/>
        </c:scaling>
        <c:axPos val="b"/>
        <c:tickLblPos val="nextTo"/>
        <c:crossAx val="128065920"/>
        <c:crosses val="autoZero"/>
        <c:auto val="1"/>
        <c:lblAlgn val="ctr"/>
        <c:lblOffset val="100"/>
      </c:catAx>
      <c:valAx>
        <c:axId val="128065920"/>
        <c:scaling>
          <c:orientation val="minMax"/>
        </c:scaling>
        <c:axPos val="l"/>
        <c:majorGridlines/>
        <c:numFmt formatCode="General" sourceLinked="1"/>
        <c:tickLblPos val="nextTo"/>
        <c:crossAx val="128043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16</xdr:col>
      <xdr:colOff>161925</xdr:colOff>
      <xdr:row>3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571500"/>
          <a:ext cx="2600325" cy="371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561975</xdr:colOff>
      <xdr:row>5</xdr:row>
      <xdr:rowOff>161925</xdr:rowOff>
    </xdr:from>
    <xdr:to>
      <xdr:col>13</xdr:col>
      <xdr:colOff>257175</xdr:colOff>
      <xdr:row>20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11</xdr:col>
      <xdr:colOff>0</xdr:colOff>
      <xdr:row>11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0</xdr:row>
      <xdr:rowOff>1</xdr:rowOff>
    </xdr:from>
    <xdr:to>
      <xdr:col>0</xdr:col>
      <xdr:colOff>1588</xdr:colOff>
      <xdr:row>0</xdr:row>
      <xdr:rowOff>1588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5</xdr:row>
      <xdr:rowOff>161925</xdr:rowOff>
    </xdr:from>
    <xdr:to>
      <xdr:col>13</xdr:col>
      <xdr:colOff>238125</xdr:colOff>
      <xdr:row>20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542925</xdr:colOff>
      <xdr:row>5</xdr:row>
      <xdr:rowOff>161925</xdr:rowOff>
    </xdr:from>
    <xdr:to>
      <xdr:col>13</xdr:col>
      <xdr:colOff>238125</xdr:colOff>
      <xdr:row>20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P18" sqref="P18"/>
    </sheetView>
  </sheetViews>
  <sheetFormatPr defaultRowHeight="15"/>
  <cols>
    <col min="5" max="5" width="11" customWidth="1"/>
  </cols>
  <sheetData>
    <row r="1" spans="1:5" ht="30">
      <c r="A1" s="9" t="s">
        <v>0</v>
      </c>
      <c r="B1" s="10" t="s">
        <v>1</v>
      </c>
      <c r="C1" s="9" t="s">
        <v>2</v>
      </c>
      <c r="D1" s="9" t="s">
        <v>4</v>
      </c>
      <c r="E1" s="10" t="s">
        <v>5</v>
      </c>
    </row>
    <row r="2" spans="1:5">
      <c r="A2" s="11">
        <v>1</v>
      </c>
      <c r="B2" s="9">
        <v>17</v>
      </c>
      <c r="C2" s="12" t="s">
        <v>8</v>
      </c>
      <c r="D2" s="9"/>
      <c r="E2" s="9"/>
    </row>
    <row r="3" spans="1:5">
      <c r="A3" s="11">
        <v>2</v>
      </c>
      <c r="B3" s="9">
        <v>21</v>
      </c>
      <c r="C3" s="9">
        <v>17</v>
      </c>
      <c r="D3" s="13">
        <f>B3-C3</f>
        <v>4</v>
      </c>
      <c r="E3" s="13">
        <f>D3^2</f>
        <v>16</v>
      </c>
    </row>
    <row r="4" spans="1:5">
      <c r="A4" s="11">
        <v>3</v>
      </c>
      <c r="B4" s="9">
        <v>19</v>
      </c>
      <c r="C4" s="13">
        <f>C3+$C$16*(B3-C3)</f>
        <v>17.399999999999999</v>
      </c>
      <c r="D4" s="13">
        <f t="shared" ref="D4:D13" si="0">B4-C4</f>
        <v>1.6000000000000014</v>
      </c>
      <c r="E4" s="13">
        <f t="shared" ref="E4:E13" si="1">D4^2</f>
        <v>2.5600000000000045</v>
      </c>
    </row>
    <row r="5" spans="1:5">
      <c r="A5" s="11">
        <v>4</v>
      </c>
      <c r="B5" s="9">
        <v>23</v>
      </c>
      <c r="C5" s="13">
        <f t="shared" ref="C5:C14" si="2">C4+$C$16*(B4-C4)</f>
        <v>17.559999999999999</v>
      </c>
      <c r="D5" s="13">
        <f t="shared" si="0"/>
        <v>5.4400000000000013</v>
      </c>
      <c r="E5" s="13">
        <f t="shared" si="1"/>
        <v>29.593600000000013</v>
      </c>
    </row>
    <row r="6" spans="1:5">
      <c r="A6" s="11">
        <v>5</v>
      </c>
      <c r="B6" s="9">
        <v>18</v>
      </c>
      <c r="C6" s="13">
        <f t="shared" si="2"/>
        <v>18.103999999999999</v>
      </c>
      <c r="D6" s="13">
        <f t="shared" si="0"/>
        <v>-0.1039999999999992</v>
      </c>
      <c r="E6" s="13">
        <f t="shared" si="1"/>
        <v>1.0815999999999834E-2</v>
      </c>
    </row>
    <row r="7" spans="1:5">
      <c r="A7" s="11">
        <v>6</v>
      </c>
      <c r="B7" s="9">
        <v>16</v>
      </c>
      <c r="C7" s="13">
        <f t="shared" si="2"/>
        <v>18.093599999999999</v>
      </c>
      <c r="D7" s="13">
        <f t="shared" si="0"/>
        <v>-2.0935999999999986</v>
      </c>
      <c r="E7" s="13">
        <f t="shared" si="1"/>
        <v>4.3831609599999943</v>
      </c>
    </row>
    <row r="8" spans="1:5">
      <c r="A8" s="11">
        <v>7</v>
      </c>
      <c r="B8" s="9">
        <v>20</v>
      </c>
      <c r="C8" s="13">
        <f t="shared" si="2"/>
        <v>17.884239999999998</v>
      </c>
      <c r="D8" s="13">
        <f t="shared" si="0"/>
        <v>2.1157600000000016</v>
      </c>
      <c r="E8" s="13">
        <f t="shared" si="1"/>
        <v>4.4764403776000066</v>
      </c>
    </row>
    <row r="9" spans="1:5">
      <c r="A9" s="11">
        <v>8</v>
      </c>
      <c r="B9" s="9">
        <v>18</v>
      </c>
      <c r="C9" s="13">
        <f t="shared" si="2"/>
        <v>18.095815999999999</v>
      </c>
      <c r="D9" s="13">
        <f t="shared" si="0"/>
        <v>-9.5815999999999235E-2</v>
      </c>
      <c r="E9" s="13">
        <f t="shared" si="1"/>
        <v>9.1807058559998534E-3</v>
      </c>
    </row>
    <row r="10" spans="1:5">
      <c r="A10" s="11">
        <v>9</v>
      </c>
      <c r="B10" s="9">
        <v>22</v>
      </c>
      <c r="C10" s="13">
        <f t="shared" si="2"/>
        <v>18.086234399999999</v>
      </c>
      <c r="D10" s="13">
        <f t="shared" si="0"/>
        <v>3.9137656000000014</v>
      </c>
      <c r="E10" s="13">
        <f t="shared" si="1"/>
        <v>15.317561171743371</v>
      </c>
    </row>
    <row r="11" spans="1:5">
      <c r="A11" s="11">
        <v>10</v>
      </c>
      <c r="B11" s="9">
        <v>20</v>
      </c>
      <c r="C11" s="13">
        <f t="shared" si="2"/>
        <v>18.47761096</v>
      </c>
      <c r="D11" s="13">
        <f t="shared" si="0"/>
        <v>1.5223890400000002</v>
      </c>
      <c r="E11" s="13">
        <f t="shared" si="1"/>
        <v>2.3176683891121224</v>
      </c>
    </row>
    <row r="12" spans="1:5">
      <c r="A12" s="11">
        <v>11</v>
      </c>
      <c r="B12" s="9">
        <v>15</v>
      </c>
      <c r="C12" s="13">
        <f t="shared" si="2"/>
        <v>18.629849864000001</v>
      </c>
      <c r="D12" s="13">
        <f t="shared" si="0"/>
        <v>-3.6298498640000005</v>
      </c>
      <c r="E12" s="13">
        <f t="shared" si="1"/>
        <v>13.175810035180822</v>
      </c>
    </row>
    <row r="13" spans="1:5">
      <c r="A13" s="11">
        <v>12</v>
      </c>
      <c r="B13" s="9">
        <v>22</v>
      </c>
      <c r="C13" s="13">
        <f t="shared" si="2"/>
        <v>18.2668648776</v>
      </c>
      <c r="D13" s="13">
        <f t="shared" si="0"/>
        <v>3.7331351224000002</v>
      </c>
      <c r="E13" s="13">
        <f t="shared" si="1"/>
        <v>13.936297842096465</v>
      </c>
    </row>
    <row r="14" spans="1:5">
      <c r="A14" s="11">
        <v>13</v>
      </c>
      <c r="B14" s="9"/>
      <c r="C14" s="13">
        <f t="shared" si="2"/>
        <v>18.640178389839999</v>
      </c>
      <c r="D14" s="9"/>
      <c r="E14" s="9"/>
    </row>
    <row r="16" spans="1:5">
      <c r="B16" t="s">
        <v>3</v>
      </c>
      <c r="C16">
        <v>0.1</v>
      </c>
    </row>
    <row r="17" spans="3:5">
      <c r="C17" t="s">
        <v>7</v>
      </c>
      <c r="D17" s="3">
        <f>SUM(D3:D13)</f>
        <v>16.401783898400009</v>
      </c>
      <c r="E17" s="3">
        <f>SUM(E3:E13)</f>
        <v>101.7805354815888</v>
      </c>
    </row>
    <row r="18" spans="3:5">
      <c r="C18" t="s">
        <v>6</v>
      </c>
      <c r="D18" s="3">
        <f>D17/12</f>
        <v>1.3668153248666675</v>
      </c>
      <c r="E18" s="3">
        <f>E17/12</f>
        <v>8.4817112901324005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opLeftCell="A4" workbookViewId="0">
      <selection activeCell="E18" sqref="E18"/>
    </sheetView>
  </sheetViews>
  <sheetFormatPr defaultRowHeight="15"/>
  <cols>
    <col min="5" max="5" width="10" customWidth="1"/>
  </cols>
  <sheetData>
    <row r="1" spans="1:5" ht="30">
      <c r="A1" t="s">
        <v>0</v>
      </c>
      <c r="B1" s="1" t="s">
        <v>1</v>
      </c>
      <c r="C1" s="1" t="s">
        <v>9</v>
      </c>
      <c r="D1" t="s">
        <v>4</v>
      </c>
      <c r="E1" s="1" t="s">
        <v>11</v>
      </c>
    </row>
    <row r="2" spans="1:5">
      <c r="A2" s="2">
        <v>1</v>
      </c>
      <c r="B2">
        <v>17</v>
      </c>
    </row>
    <row r="3" spans="1:5">
      <c r="A3" s="2">
        <v>2</v>
      </c>
      <c r="B3">
        <v>21</v>
      </c>
    </row>
    <row r="4" spans="1:5">
      <c r="A4" s="2">
        <v>3</v>
      </c>
      <c r="B4">
        <v>19</v>
      </c>
    </row>
    <row r="5" spans="1:5">
      <c r="A5" s="2">
        <v>4</v>
      </c>
      <c r="B5">
        <v>23</v>
      </c>
      <c r="C5" s="3">
        <f>AVERAGE(B2:B4)</f>
        <v>19</v>
      </c>
      <c r="D5">
        <f>B5-C5</f>
        <v>4</v>
      </c>
      <c r="E5">
        <f>D5^2</f>
        <v>16</v>
      </c>
    </row>
    <row r="6" spans="1:5">
      <c r="A6" s="2">
        <v>5</v>
      </c>
      <c r="B6">
        <v>18</v>
      </c>
      <c r="C6" s="3">
        <f t="shared" ref="C6:C14" si="0">AVERAGE(B3:B5)</f>
        <v>21</v>
      </c>
      <c r="D6">
        <f t="shared" ref="D6:D13" si="1">B6-C6</f>
        <v>-3</v>
      </c>
      <c r="E6">
        <f t="shared" ref="E6:E13" si="2">D6^2</f>
        <v>9</v>
      </c>
    </row>
    <row r="7" spans="1:5">
      <c r="A7" s="2">
        <v>6</v>
      </c>
      <c r="B7">
        <v>16</v>
      </c>
      <c r="C7" s="3">
        <f t="shared" si="0"/>
        <v>20</v>
      </c>
      <c r="D7">
        <f t="shared" si="1"/>
        <v>-4</v>
      </c>
      <c r="E7">
        <f t="shared" si="2"/>
        <v>16</v>
      </c>
    </row>
    <row r="8" spans="1:5">
      <c r="A8" s="2">
        <v>7</v>
      </c>
      <c r="B8">
        <v>20</v>
      </c>
      <c r="C8" s="3">
        <f t="shared" si="0"/>
        <v>19</v>
      </c>
      <c r="D8">
        <f t="shared" si="1"/>
        <v>1</v>
      </c>
      <c r="E8">
        <f t="shared" si="2"/>
        <v>1</v>
      </c>
    </row>
    <row r="9" spans="1:5">
      <c r="A9" s="2">
        <v>8</v>
      </c>
      <c r="B9">
        <v>18</v>
      </c>
      <c r="C9" s="3">
        <f t="shared" si="0"/>
        <v>18</v>
      </c>
      <c r="D9">
        <f t="shared" si="1"/>
        <v>0</v>
      </c>
      <c r="E9">
        <f t="shared" si="2"/>
        <v>0</v>
      </c>
    </row>
    <row r="10" spans="1:5">
      <c r="A10" s="2">
        <v>9</v>
      </c>
      <c r="B10">
        <v>22</v>
      </c>
      <c r="C10" s="3">
        <f t="shared" si="0"/>
        <v>18</v>
      </c>
      <c r="D10">
        <f t="shared" si="1"/>
        <v>4</v>
      </c>
      <c r="E10">
        <f t="shared" si="2"/>
        <v>16</v>
      </c>
    </row>
    <row r="11" spans="1:5">
      <c r="A11" s="2">
        <v>10</v>
      </c>
      <c r="B11">
        <v>20</v>
      </c>
      <c r="C11" s="3">
        <f t="shared" si="0"/>
        <v>20</v>
      </c>
      <c r="D11">
        <f t="shared" si="1"/>
        <v>0</v>
      </c>
      <c r="E11">
        <f t="shared" si="2"/>
        <v>0</v>
      </c>
    </row>
    <row r="12" spans="1:5">
      <c r="A12" s="2">
        <v>11</v>
      </c>
      <c r="B12">
        <v>15</v>
      </c>
      <c r="C12" s="3">
        <f t="shared" si="0"/>
        <v>20</v>
      </c>
      <c r="D12">
        <f t="shared" si="1"/>
        <v>-5</v>
      </c>
      <c r="E12">
        <f t="shared" si="2"/>
        <v>25</v>
      </c>
    </row>
    <row r="13" spans="1:5">
      <c r="A13" s="2">
        <v>12</v>
      </c>
      <c r="B13">
        <v>22</v>
      </c>
      <c r="C13" s="3">
        <f t="shared" si="0"/>
        <v>19</v>
      </c>
      <c r="D13">
        <f t="shared" si="1"/>
        <v>3</v>
      </c>
      <c r="E13">
        <f t="shared" si="2"/>
        <v>9</v>
      </c>
    </row>
    <row r="14" spans="1:5">
      <c r="A14" s="2">
        <v>13</v>
      </c>
      <c r="C14" s="3">
        <f t="shared" si="0"/>
        <v>19</v>
      </c>
    </row>
    <row r="15" spans="1:5">
      <c r="D15">
        <f>AVERAGE(D5:D13)</f>
        <v>0</v>
      </c>
      <c r="E15">
        <f>AVERAGE(E5:E13)</f>
        <v>10.222222222222221</v>
      </c>
    </row>
    <row r="17" spans="1:5">
      <c r="A17" t="s">
        <v>10</v>
      </c>
      <c r="B17">
        <v>3</v>
      </c>
      <c r="E17">
        <f>SUM(E5:E13)</f>
        <v>92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opLeftCell="A7" workbookViewId="0">
      <selection activeCell="B18" sqref="B18"/>
    </sheetView>
  </sheetViews>
  <sheetFormatPr defaultRowHeight="15"/>
  <cols>
    <col min="1" max="1" width="24.85546875" bestFit="1" customWidth="1"/>
    <col min="2" max="2" width="12.7109375" bestFit="1" customWidth="1"/>
  </cols>
  <sheetData>
    <row r="1" spans="1:9">
      <c r="A1" t="s">
        <v>12</v>
      </c>
    </row>
    <row r="2" spans="1:9" ht="15.75" thickBot="1"/>
    <row r="3" spans="1:9">
      <c r="A3" s="7" t="s">
        <v>13</v>
      </c>
      <c r="B3" s="7"/>
    </row>
    <row r="4" spans="1:9">
      <c r="A4" s="4" t="s">
        <v>14</v>
      </c>
      <c r="B4" s="4">
        <v>3.492021117127924E-2</v>
      </c>
    </row>
    <row r="5" spans="1:9">
      <c r="A5" s="4" t="s">
        <v>15</v>
      </c>
      <c r="B5" s="4">
        <v>1.2194211482467357E-3</v>
      </c>
    </row>
    <row r="6" spans="1:9">
      <c r="A6" s="4" t="s">
        <v>16</v>
      </c>
      <c r="B6" s="4">
        <v>-9.8658636736928595E-2</v>
      </c>
    </row>
    <row r="7" spans="1:9">
      <c r="A7" s="4" t="s">
        <v>17</v>
      </c>
      <c r="B7" s="4">
        <v>2.6488551425915245</v>
      </c>
    </row>
    <row r="8" spans="1:9" ht="15.75" thickBot="1">
      <c r="A8" s="5" t="s">
        <v>18</v>
      </c>
      <c r="B8" s="5">
        <v>12</v>
      </c>
    </row>
    <row r="10" spans="1:9" ht="15.75" thickBot="1">
      <c r="A10" t="s">
        <v>19</v>
      </c>
    </row>
    <row r="11" spans="1:9">
      <c r="A11" s="6"/>
      <c r="B11" s="6" t="s">
        <v>23</v>
      </c>
      <c r="C11" s="6" t="s">
        <v>24</v>
      </c>
      <c r="D11" s="6" t="s">
        <v>25</v>
      </c>
      <c r="E11" s="6" t="s">
        <v>26</v>
      </c>
      <c r="F11" s="6" t="s">
        <v>27</v>
      </c>
    </row>
    <row r="12" spans="1:9">
      <c r="A12" s="4" t="s">
        <v>20</v>
      </c>
      <c r="B12" s="4">
        <v>1</v>
      </c>
      <c r="C12" s="4">
        <v>8.566433566433318E-2</v>
      </c>
      <c r="D12" s="4">
        <v>8.566433566433318E-2</v>
      </c>
      <c r="E12" s="4">
        <v>1.2209099516618971E-2</v>
      </c>
      <c r="F12" s="4">
        <v>0.91420311321654346</v>
      </c>
    </row>
    <row r="13" spans="1:9">
      <c r="A13" s="4" t="s">
        <v>21</v>
      </c>
      <c r="B13" s="4">
        <v>10</v>
      </c>
      <c r="C13" s="4">
        <v>70.164335664335667</v>
      </c>
      <c r="D13" s="4">
        <v>7.0164335664335669</v>
      </c>
      <c r="E13" s="4"/>
      <c r="F13" s="4"/>
    </row>
    <row r="14" spans="1:9" ht="15.75" thickBot="1">
      <c r="A14" s="5" t="s">
        <v>7</v>
      </c>
      <c r="B14" s="5">
        <v>11</v>
      </c>
      <c r="C14" s="5">
        <v>70.25</v>
      </c>
      <c r="D14" s="5"/>
      <c r="E14" s="5"/>
      <c r="F14" s="5"/>
    </row>
    <row r="15" spans="1:9" ht="15.75" thickBot="1"/>
    <row r="16" spans="1:9">
      <c r="A16" s="6"/>
      <c r="B16" s="6" t="s">
        <v>28</v>
      </c>
      <c r="C16" s="6" t="s">
        <v>17</v>
      </c>
      <c r="D16" s="6" t="s">
        <v>29</v>
      </c>
      <c r="E16" s="6" t="s">
        <v>30</v>
      </c>
      <c r="F16" s="6" t="s">
        <v>31</v>
      </c>
      <c r="G16" s="6" t="s">
        <v>32</v>
      </c>
      <c r="H16" s="6" t="s">
        <v>33</v>
      </c>
      <c r="I16" s="6" t="s">
        <v>34</v>
      </c>
    </row>
    <row r="17" spans="1:9">
      <c r="A17" s="4" t="s">
        <v>22</v>
      </c>
      <c r="B17" s="4">
        <v>19.09090909090909</v>
      </c>
      <c r="C17" s="4">
        <v>1.6302576444493191</v>
      </c>
      <c r="D17" s="4">
        <v>11.710363178427396</v>
      </c>
      <c r="E17" s="4">
        <v>3.6747976487844135E-7</v>
      </c>
      <c r="F17" s="4">
        <v>15.458468710149862</v>
      </c>
      <c r="G17" s="4">
        <v>22.723349471668318</v>
      </c>
      <c r="H17" s="4">
        <v>15.458468710149862</v>
      </c>
      <c r="I17" s="4">
        <v>22.723349471668318</v>
      </c>
    </row>
    <row r="18" spans="1:9" ht="15.75" thickBot="1">
      <c r="A18" s="5" t="s">
        <v>0</v>
      </c>
      <c r="B18" s="5">
        <v>2.4475524475524455E-2</v>
      </c>
      <c r="C18" s="5">
        <v>0.22150839486583557</v>
      </c>
      <c r="D18" s="5">
        <v>0.11049479407021538</v>
      </c>
      <c r="E18" s="5">
        <v>0.91420311321654346</v>
      </c>
      <c r="F18" s="5">
        <v>-0.46907593404845049</v>
      </c>
      <c r="G18" s="5">
        <v>0.51802698299949945</v>
      </c>
      <c r="H18" s="5">
        <v>-0.46907593404845049</v>
      </c>
      <c r="I18" s="5">
        <v>0.51802698299949945</v>
      </c>
    </row>
    <row r="22" spans="1:9">
      <c r="A22" t="s">
        <v>35</v>
      </c>
    </row>
    <row r="23" spans="1:9" ht="15.75" thickBot="1"/>
    <row r="24" spans="1:9" ht="45">
      <c r="A24" s="6" t="s">
        <v>36</v>
      </c>
      <c r="B24" s="8" t="s">
        <v>37</v>
      </c>
      <c r="C24" s="6" t="s">
        <v>38</v>
      </c>
    </row>
    <row r="25" spans="1:9">
      <c r="A25" s="4">
        <v>1</v>
      </c>
      <c r="B25" s="4">
        <v>19.115384615384613</v>
      </c>
      <c r="C25" s="4">
        <v>-2.1153846153846132</v>
      </c>
    </row>
    <row r="26" spans="1:9">
      <c r="A26" s="4">
        <v>2</v>
      </c>
      <c r="B26" s="4">
        <v>19.13986013986014</v>
      </c>
      <c r="C26" s="4">
        <v>1.86013986013986</v>
      </c>
    </row>
    <row r="27" spans="1:9">
      <c r="A27" s="4">
        <v>3</v>
      </c>
      <c r="B27" s="4">
        <v>19.164335664335663</v>
      </c>
      <c r="C27" s="4">
        <v>-0.16433566433566327</v>
      </c>
    </row>
    <row r="28" spans="1:9">
      <c r="A28" s="4">
        <v>4</v>
      </c>
      <c r="B28" s="4">
        <v>19.188811188811187</v>
      </c>
      <c r="C28" s="4">
        <v>3.8111888111888135</v>
      </c>
    </row>
    <row r="29" spans="1:9">
      <c r="A29" s="4">
        <v>5</v>
      </c>
      <c r="B29" s="4">
        <v>19.213286713286713</v>
      </c>
      <c r="C29" s="4">
        <v>-1.2132867132867133</v>
      </c>
    </row>
    <row r="30" spans="1:9">
      <c r="A30" s="4">
        <v>6</v>
      </c>
      <c r="B30" s="4">
        <v>19.237762237762237</v>
      </c>
      <c r="C30" s="4">
        <v>-3.2377622377622366</v>
      </c>
    </row>
    <row r="31" spans="1:9">
      <c r="A31" s="4">
        <v>7</v>
      </c>
      <c r="B31" s="4">
        <v>19.26223776223776</v>
      </c>
      <c r="C31" s="4">
        <v>0.73776223776224015</v>
      </c>
    </row>
    <row r="32" spans="1:9">
      <c r="A32" s="4">
        <v>8</v>
      </c>
      <c r="B32" s="4">
        <v>19.286713286713287</v>
      </c>
      <c r="C32" s="4">
        <v>-1.2867132867132867</v>
      </c>
    </row>
    <row r="33" spans="1:3">
      <c r="A33" s="4">
        <v>9</v>
      </c>
      <c r="B33" s="4">
        <v>19.31118881118881</v>
      </c>
      <c r="C33" s="4">
        <v>2.6888111888111901</v>
      </c>
    </row>
    <row r="34" spans="1:3">
      <c r="A34" s="4">
        <v>10</v>
      </c>
      <c r="B34" s="4">
        <v>19.335664335664333</v>
      </c>
      <c r="C34" s="4">
        <v>0.66433566433566682</v>
      </c>
    </row>
    <row r="35" spans="1:3">
      <c r="A35" s="4">
        <v>11</v>
      </c>
      <c r="B35" s="4">
        <v>19.36013986013986</v>
      </c>
      <c r="C35" s="4">
        <v>-4.36013986013986</v>
      </c>
    </row>
    <row r="36" spans="1:3" ht="15.75" thickBot="1">
      <c r="A36" s="5">
        <v>12</v>
      </c>
      <c r="B36" s="5">
        <v>19.384615384615383</v>
      </c>
      <c r="C36" s="5">
        <v>2.6153846153846168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1" sqref="B1:C14"/>
    </sheetView>
  </sheetViews>
  <sheetFormatPr defaultRowHeight="15"/>
  <cols>
    <col min="5" max="5" width="11.28515625" customWidth="1"/>
  </cols>
  <sheetData>
    <row r="1" spans="1:5" ht="30">
      <c r="A1" t="s">
        <v>0</v>
      </c>
      <c r="B1" s="1" t="s">
        <v>1</v>
      </c>
      <c r="C1" t="s">
        <v>39</v>
      </c>
      <c r="D1" t="s">
        <v>4</v>
      </c>
      <c r="E1" s="1" t="s">
        <v>40</v>
      </c>
    </row>
    <row r="2" spans="1:5">
      <c r="A2" s="2">
        <v>1</v>
      </c>
      <c r="B2">
        <v>17</v>
      </c>
      <c r="C2" s="3">
        <f>Plan4!$B$17+Plan4!$B$18*Plan3!A2</f>
        <v>19.115384615384613</v>
      </c>
      <c r="D2" s="3">
        <f>B2-C2</f>
        <v>-2.1153846153846132</v>
      </c>
      <c r="E2" s="3">
        <f>D2^2</f>
        <v>4.4748520710059081</v>
      </c>
    </row>
    <row r="3" spans="1:5">
      <c r="A3" s="2">
        <v>2</v>
      </c>
      <c r="B3">
        <v>21</v>
      </c>
      <c r="C3" s="3">
        <f>Plan4!$B$17+Plan4!$B$18*Plan3!A3</f>
        <v>19.13986013986014</v>
      </c>
      <c r="D3" s="3">
        <f t="shared" ref="D3:D13" si="0">B3-C3</f>
        <v>1.86013986013986</v>
      </c>
      <c r="E3" s="3">
        <f t="shared" ref="E3:E13" si="1">D3^2</f>
        <v>3.460120299281138</v>
      </c>
    </row>
    <row r="4" spans="1:5">
      <c r="A4" s="2">
        <v>3</v>
      </c>
      <c r="B4">
        <v>19</v>
      </c>
      <c r="C4" s="3">
        <f>Plan4!$B$17+Plan4!$B$18*Plan3!A4</f>
        <v>19.164335664335663</v>
      </c>
      <c r="D4" s="3">
        <f t="shared" si="0"/>
        <v>-0.16433566433566327</v>
      </c>
      <c r="E4" s="3">
        <f t="shared" si="1"/>
        <v>2.7006210572643789E-2</v>
      </c>
    </row>
    <row r="5" spans="1:5">
      <c r="A5" s="2">
        <v>4</v>
      </c>
      <c r="B5">
        <v>23</v>
      </c>
      <c r="C5" s="3">
        <f>Plan4!$B$17+Plan4!$B$18*Plan3!A5</f>
        <v>19.188811188811187</v>
      </c>
      <c r="D5" s="3">
        <f t="shared" si="0"/>
        <v>3.8111888111888135</v>
      </c>
      <c r="E5" s="3">
        <f t="shared" si="1"/>
        <v>14.525160154530802</v>
      </c>
    </row>
    <row r="6" spans="1:5">
      <c r="A6" s="2">
        <v>5</v>
      </c>
      <c r="B6">
        <v>18</v>
      </c>
      <c r="C6" s="3">
        <f>Plan4!$B$17+Plan4!$B$18*Plan3!A6</f>
        <v>19.213286713286713</v>
      </c>
      <c r="D6" s="3">
        <f t="shared" si="0"/>
        <v>-1.2132867132867133</v>
      </c>
      <c r="E6" s="3">
        <f t="shared" si="1"/>
        <v>1.4720646486380753</v>
      </c>
    </row>
    <row r="7" spans="1:5">
      <c r="A7" s="2">
        <v>6</v>
      </c>
      <c r="B7">
        <v>16</v>
      </c>
      <c r="C7" s="3">
        <f>Plan4!$B$17+Plan4!$B$18*Plan3!A7</f>
        <v>19.237762237762237</v>
      </c>
      <c r="D7" s="3">
        <f t="shared" si="0"/>
        <v>-3.2377622377622366</v>
      </c>
      <c r="E7" s="3">
        <f t="shared" si="1"/>
        <v>10.483104308279126</v>
      </c>
    </row>
    <row r="8" spans="1:5">
      <c r="A8" s="2">
        <v>7</v>
      </c>
      <c r="B8">
        <v>20</v>
      </c>
      <c r="C8" s="3">
        <f>Plan4!$B$17+Plan4!$B$18*Plan3!A8</f>
        <v>19.26223776223776</v>
      </c>
      <c r="D8" s="3">
        <f t="shared" si="0"/>
        <v>0.73776223776224015</v>
      </c>
      <c r="E8" s="3">
        <f t="shared" si="1"/>
        <v>0.54429311946794812</v>
      </c>
    </row>
    <row r="9" spans="1:5">
      <c r="A9" s="2">
        <v>8</v>
      </c>
      <c r="B9">
        <v>18</v>
      </c>
      <c r="C9" s="3">
        <f>Plan4!$B$17+Plan4!$B$18*Plan3!A9</f>
        <v>19.286713286713287</v>
      </c>
      <c r="D9" s="3">
        <f t="shared" si="0"/>
        <v>-1.2867132867132867</v>
      </c>
      <c r="E9" s="3">
        <f t="shared" si="1"/>
        <v>1.6556310822045086</v>
      </c>
    </row>
    <row r="10" spans="1:5">
      <c r="A10" s="2">
        <v>9</v>
      </c>
      <c r="B10">
        <v>22</v>
      </c>
      <c r="C10" s="3">
        <f>Plan4!$B$17+Plan4!$B$18*Plan3!A10</f>
        <v>19.31118881118881</v>
      </c>
      <c r="D10" s="3">
        <f t="shared" si="0"/>
        <v>2.6888111888111901</v>
      </c>
      <c r="E10" s="3">
        <f t="shared" si="1"/>
        <v>7.2297056090762455</v>
      </c>
    </row>
    <row r="11" spans="1:5">
      <c r="A11" s="2">
        <v>10</v>
      </c>
      <c r="B11">
        <v>20</v>
      </c>
      <c r="C11" s="3">
        <f>Plan4!$B$17+Plan4!$B$18*Plan3!A11</f>
        <v>19.335664335664333</v>
      </c>
      <c r="D11" s="3">
        <f t="shared" si="0"/>
        <v>0.66433566433566682</v>
      </c>
      <c r="E11" s="3">
        <f t="shared" si="1"/>
        <v>0.44134187490831178</v>
      </c>
    </row>
    <row r="12" spans="1:5">
      <c r="A12" s="2">
        <v>11</v>
      </c>
      <c r="B12">
        <v>15</v>
      </c>
      <c r="C12" s="3">
        <f>Plan4!$B$17+Plan4!$B$18*Plan3!A12</f>
        <v>19.36013986013986</v>
      </c>
      <c r="D12" s="3">
        <f t="shared" si="0"/>
        <v>-4.36013986013986</v>
      </c>
      <c r="E12" s="3">
        <f t="shared" si="1"/>
        <v>19.010819599980437</v>
      </c>
    </row>
    <row r="13" spans="1:5">
      <c r="A13" s="2">
        <v>12</v>
      </c>
      <c r="B13">
        <v>22</v>
      </c>
      <c r="C13" s="3">
        <f>Plan4!$B$17+Plan4!$B$18*Plan3!A13</f>
        <v>19.384615384615383</v>
      </c>
      <c r="D13" s="3">
        <f t="shared" si="0"/>
        <v>2.6153846153846168</v>
      </c>
      <c r="E13" s="3">
        <f t="shared" si="1"/>
        <v>6.8402366863905399</v>
      </c>
    </row>
    <row r="14" spans="1:5">
      <c r="A14" s="2">
        <v>13</v>
      </c>
      <c r="C14" s="3">
        <f>Plan4!$B$17+Plan4!$B$18*Plan3!A14</f>
        <v>19.409090909090907</v>
      </c>
      <c r="D14" s="3"/>
      <c r="E14" s="3"/>
    </row>
    <row r="16" spans="1:5">
      <c r="D16" t="s">
        <v>41</v>
      </c>
      <c r="E16" s="3">
        <f>AVERAGE(E2:E13)</f>
        <v>5.8470279720279734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Plan4</vt:lpstr>
      <vt:lpstr>Plan3</vt:lpstr>
    </vt:vector>
  </TitlesOfParts>
  <Company>FAPEU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FAPEU</dc:creator>
  <cp:lastModifiedBy>FAPEU</cp:lastModifiedBy>
  <dcterms:created xsi:type="dcterms:W3CDTF">2008-06-16T13:54:17Z</dcterms:created>
  <dcterms:modified xsi:type="dcterms:W3CDTF">2008-06-16T17:36:27Z</dcterms:modified>
</cp:coreProperties>
</file>