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15" windowHeight="69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<sst xmlns="http://schemas.openxmlformats.org/spreadsheetml/2006/main" count="58" uniqueCount="56">
  <si>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Ord.</t>
  </si>
  <si>
    <t xml:space="preserve">Aluno </t>
  </si>
  <si>
    <t>Matric.</t>
  </si>
  <si>
    <t>Proj</t>
  </si>
  <si>
    <t>Teoria</t>
  </si>
  <si>
    <t>Prática</t>
  </si>
  <si>
    <t>Méd.</t>
  </si>
  <si>
    <t>Méd</t>
  </si>
  <si>
    <t>Final</t>
  </si>
  <si>
    <t>Faltas</t>
  </si>
  <si>
    <t>Total</t>
  </si>
  <si>
    <t>INE5645 - Progr. Paralela e Distribuída</t>
  </si>
  <si>
    <t>P1</t>
  </si>
  <si>
    <t>P2</t>
  </si>
  <si>
    <t>Lab1</t>
  </si>
  <si>
    <t>Lab2</t>
  </si>
  <si>
    <t>Lab3</t>
  </si>
  <si>
    <t>Lab4</t>
  </si>
  <si>
    <t>Lab5</t>
  </si>
  <si>
    <t>Calc.</t>
  </si>
  <si>
    <t>Flavio Rodrigo Lamin</t>
  </si>
  <si>
    <t>Thiago Machado Cordeiro</t>
  </si>
  <si>
    <t>MÉDIAS</t>
  </si>
  <si>
    <t>Adam Vargas de Lima</t>
  </si>
  <si>
    <t>Adriana Orthmann Fernandes</t>
  </si>
  <si>
    <t>Alan Kretzschmar Lopes</t>
  </si>
  <si>
    <t>Andre Luiz Silva</t>
  </si>
  <si>
    <t>Bruno Henrique Ferronato</t>
  </si>
  <si>
    <t>Cristhian Pablo Machado</t>
  </si>
  <si>
    <t>Danilo Machado Delponte</t>
  </si>
  <si>
    <t>Diego Rosa Ossanes</t>
  </si>
  <si>
    <t>Edson Manoel Pereira Machado</t>
  </si>
  <si>
    <t>Eduardo Castro e Silva Queiroz</t>
  </si>
  <si>
    <t>Eduardo Hoeller</t>
  </si>
  <si>
    <t>Evandro Alencar Rigon</t>
  </si>
  <si>
    <t>Fabiano Vicente Siegel</t>
  </si>
  <si>
    <t>Fabricio Ferreira de Mendonca</t>
  </si>
  <si>
    <t>Fernando Siqueira de Melo</t>
  </si>
  <si>
    <t>Filipi da Silva Fuchter</t>
  </si>
  <si>
    <t>Floriano T F A de Oliveira</t>
  </si>
  <si>
    <t>Guilherme Derner Targa</t>
  </si>
  <si>
    <t>Gustavo Isoppo</t>
  </si>
  <si>
    <t>Gustavo Sobierajski Schneider</t>
  </si>
  <si>
    <t>Henrique Lima Leite</t>
  </si>
  <si>
    <t>Leonardo de Oliveira</t>
  </si>
  <si>
    <t>Maico Oliveira Buss</t>
  </si>
  <si>
    <t>Manoel Osni Padilha Ribeiro</t>
  </si>
  <si>
    <t>Marcos Kerecki</t>
  </si>
  <si>
    <t>Marsal Pedro da Silveira</t>
  </si>
  <si>
    <t>Martim Azevedo do Nascimento</t>
  </si>
  <si>
    <t>Pedro Henrique Borba</t>
  </si>
  <si>
    <t>Rian de Almeida do Rosario</t>
  </si>
  <si>
    <t>Rodrigo Fernandes Monteiro</t>
  </si>
  <si>
    <t>Thiago Schneider Flores Lopes</t>
  </si>
  <si>
    <t>Tiago Braun Correa</t>
  </si>
  <si>
    <t>Victor de Oliveira Bernardino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</si>
</sst>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0000"/>
    <numFmt numFmtId="166" formatCode="000000000\-0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11" fontId="3" fillId="10" borderId="4" xfId="0" applyNumberFormat="1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8" borderId="4" xfId="0" applyFill="1" applyBorder="1" applyAlignment="1">
      <alignment/>
    </xf>
    <xf numFmtId="164" fontId="3" fillId="8" borderId="4" xfId="0" applyNumberFormat="1" applyFont="1" applyFill="1" applyBorder="1" applyAlignment="1">
      <alignment horizontal="center" wrapText="1"/>
    </xf>
    <xf numFmtId="0" fontId="5" fillId="8" borderId="9" xfId="0" applyFont="1" applyFill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workbookViewId="0" topLeftCell="A4">
      <selection activeCell="K23" sqref="K23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30.00390625" style="0" customWidth="1"/>
    <col min="4" max="14" width="4.7109375" style="1" customWidth="1"/>
    <col min="15" max="15" width="5.140625" style="1" customWidth="1"/>
    <col min="16" max="16" width="5.421875" style="1" customWidth="1"/>
  </cols>
  <sheetData>
    <row r="2" spans="1:16" s="2" customFormat="1" ht="12">
      <c r="A2" s="4" t="s">
        <v>11</v>
      </c>
      <c r="B2" s="5"/>
      <c r="C2" s="6"/>
      <c r="D2" s="7"/>
      <c r="E2" s="8" t="s">
        <v>4</v>
      </c>
      <c r="F2" s="9"/>
      <c r="G2" s="10"/>
      <c r="H2" s="11"/>
      <c r="I2" s="12"/>
      <c r="J2" s="11" t="s">
        <v>5</v>
      </c>
      <c r="K2" s="12"/>
      <c r="L2" s="11"/>
      <c r="M2" s="13"/>
      <c r="N2" s="14" t="s">
        <v>6</v>
      </c>
      <c r="O2" s="15" t="s">
        <v>6</v>
      </c>
      <c r="P2" s="16" t="s">
        <v>10</v>
      </c>
    </row>
    <row r="3" spans="1:16" s="3" customFormat="1" ht="12">
      <c r="A3" s="17" t="s">
        <v>0</v>
      </c>
      <c r="B3" s="17" t="s">
        <v>2</v>
      </c>
      <c r="C3" s="17" t="s">
        <v>1</v>
      </c>
      <c r="D3" s="18" t="s">
        <v>12</v>
      </c>
      <c r="E3" s="18" t="s">
        <v>13</v>
      </c>
      <c r="F3" s="18" t="s">
        <v>7</v>
      </c>
      <c r="G3" s="19" t="s">
        <v>14</v>
      </c>
      <c r="H3" s="19" t="s">
        <v>15</v>
      </c>
      <c r="I3" s="19" t="s">
        <v>16</v>
      </c>
      <c r="J3" s="19" t="s">
        <v>17</v>
      </c>
      <c r="K3" s="20" t="s">
        <v>18</v>
      </c>
      <c r="L3" s="21" t="s">
        <v>3</v>
      </c>
      <c r="M3" s="22" t="s">
        <v>7</v>
      </c>
      <c r="N3" s="23" t="s">
        <v>19</v>
      </c>
      <c r="O3" s="24" t="s">
        <v>8</v>
      </c>
      <c r="P3" s="25" t="s">
        <v>9</v>
      </c>
    </row>
    <row r="4" spans="1:16" s="2" customFormat="1" ht="12" customHeight="1">
      <c r="A4" s="38">
        <v>1</v>
      </c>
      <c r="B4" s="38">
        <v>4238001</v>
      </c>
      <c r="C4" s="39" t="s">
        <v>23</v>
      </c>
      <c r="D4" s="28">
        <v>4.8</v>
      </c>
      <c r="E4" s="28">
        <v>2</v>
      </c>
      <c r="F4" s="29">
        <f>(D4+E4)/2</f>
        <v>3.4</v>
      </c>
      <c r="G4" s="30">
        <v>9</v>
      </c>
      <c r="H4" s="30">
        <v>6</v>
      </c>
      <c r="I4" s="30"/>
      <c r="J4" s="30"/>
      <c r="K4" s="30"/>
      <c r="L4" s="30"/>
      <c r="M4" s="29">
        <f>(G4+H4+I4+J4+K4+2*L4)/7</f>
        <v>2.142857142857143</v>
      </c>
      <c r="N4" s="31">
        <f>(F4+M4)/2</f>
        <v>2.7714285714285714</v>
      </c>
      <c r="O4" s="32">
        <f aca="true" t="shared" si="0" ref="O4:O31">IF(P4&gt;18,0,IF(MOD(N4,1)&lt;0.25,INT(N4),IF(MOD(N4,1)&gt;=0.75,INT(N4)+1,INT(N4)+0.5)))</f>
        <v>3</v>
      </c>
      <c r="P4" s="33">
        <v>16</v>
      </c>
    </row>
    <row r="5" spans="1:16" s="2" customFormat="1" ht="12" customHeight="1">
      <c r="A5" s="38">
        <v>2</v>
      </c>
      <c r="B5" s="38">
        <v>5138000</v>
      </c>
      <c r="C5" s="39" t="s">
        <v>24</v>
      </c>
      <c r="D5" s="28">
        <v>5.7</v>
      </c>
      <c r="E5" s="28">
        <v>9.6</v>
      </c>
      <c r="F5" s="29">
        <f aca="true" t="shared" si="1" ref="F5:F38">(D5+E5)/2</f>
        <v>7.65</v>
      </c>
      <c r="G5" s="30">
        <v>10</v>
      </c>
      <c r="H5" s="30">
        <v>8</v>
      </c>
      <c r="I5" s="30">
        <v>8.5</v>
      </c>
      <c r="J5" s="30">
        <v>9</v>
      </c>
      <c r="K5" s="30">
        <v>8.5</v>
      </c>
      <c r="L5" s="30">
        <v>8.5</v>
      </c>
      <c r="M5" s="29">
        <f aca="true" t="shared" si="2" ref="M5:M38">(G5+H5+I5+J5+K5+2*L5)/7</f>
        <v>8.714285714285714</v>
      </c>
      <c r="N5" s="31">
        <f>IF(F5&lt;5.25,MIN(F5,M5),IF(M5&lt;5.25,M5,(F5+M5)/2))</f>
        <v>8.182142857142857</v>
      </c>
      <c r="O5" s="32">
        <f t="shared" si="0"/>
        <v>8</v>
      </c>
      <c r="P5" s="34">
        <v>0</v>
      </c>
    </row>
    <row r="6" spans="1:16" s="2" customFormat="1" ht="12" customHeight="1">
      <c r="A6" s="38">
        <v>3</v>
      </c>
      <c r="B6" s="38">
        <v>4238010</v>
      </c>
      <c r="C6" s="39" t="s">
        <v>25</v>
      </c>
      <c r="D6" s="28">
        <v>8.5</v>
      </c>
      <c r="E6" s="28">
        <v>5</v>
      </c>
      <c r="F6" s="29">
        <f t="shared" si="1"/>
        <v>6.75</v>
      </c>
      <c r="G6" s="30">
        <v>10</v>
      </c>
      <c r="H6" s="30">
        <v>8.5</v>
      </c>
      <c r="I6" s="30">
        <v>9</v>
      </c>
      <c r="J6" s="30">
        <v>8</v>
      </c>
      <c r="K6" s="30">
        <v>10</v>
      </c>
      <c r="L6" s="30"/>
      <c r="M6" s="29">
        <f t="shared" si="2"/>
        <v>6.5</v>
      </c>
      <c r="N6" s="31">
        <f aca="true" t="shared" si="3" ref="N6:N38">IF(F6&lt;5.25,MIN(F6,M6),IF(M6&lt;5.25,M6,(F6+M6)/2))</f>
        <v>6.625</v>
      </c>
      <c r="O6" s="32">
        <f t="shared" si="0"/>
        <v>6.5</v>
      </c>
      <c r="P6" s="34">
        <v>10</v>
      </c>
    </row>
    <row r="7" spans="1:16" s="2" customFormat="1" ht="12" customHeight="1">
      <c r="A7" s="38">
        <v>4</v>
      </c>
      <c r="B7" s="38">
        <v>4238079</v>
      </c>
      <c r="C7" s="39" t="s">
        <v>26</v>
      </c>
      <c r="D7" s="28">
        <v>4.8</v>
      </c>
      <c r="E7" s="28">
        <v>6</v>
      </c>
      <c r="F7" s="29">
        <f t="shared" si="1"/>
        <v>5.4</v>
      </c>
      <c r="G7" s="30">
        <v>8</v>
      </c>
      <c r="H7" s="30">
        <v>10</v>
      </c>
      <c r="I7" s="30">
        <v>8.5</v>
      </c>
      <c r="J7" s="30">
        <v>10</v>
      </c>
      <c r="K7" s="30"/>
      <c r="L7" s="30">
        <v>8.5</v>
      </c>
      <c r="M7" s="29">
        <f t="shared" si="2"/>
        <v>7.642857142857143</v>
      </c>
      <c r="N7" s="31">
        <f t="shared" si="3"/>
        <v>6.521428571428572</v>
      </c>
      <c r="O7" s="32">
        <f t="shared" si="0"/>
        <v>6.5</v>
      </c>
      <c r="P7" s="34">
        <v>3</v>
      </c>
    </row>
    <row r="8" spans="1:16" s="2" customFormat="1" ht="12" customHeight="1">
      <c r="A8" s="38">
        <v>5</v>
      </c>
      <c r="B8" s="38">
        <v>6138007</v>
      </c>
      <c r="C8" s="39" t="s">
        <v>27</v>
      </c>
      <c r="D8" s="28">
        <v>6</v>
      </c>
      <c r="E8" s="28">
        <v>6.5</v>
      </c>
      <c r="F8" s="29">
        <f t="shared" si="1"/>
        <v>6.25</v>
      </c>
      <c r="G8" s="30">
        <v>7</v>
      </c>
      <c r="H8" s="30">
        <v>10</v>
      </c>
      <c r="I8" s="30">
        <v>8.5</v>
      </c>
      <c r="J8" s="30">
        <v>10</v>
      </c>
      <c r="K8" s="30"/>
      <c r="L8" s="30">
        <v>8.5</v>
      </c>
      <c r="M8" s="29">
        <f t="shared" si="2"/>
        <v>7.5</v>
      </c>
      <c r="N8" s="31">
        <f t="shared" si="3"/>
        <v>6.875</v>
      </c>
      <c r="O8" s="32">
        <f t="shared" si="0"/>
        <v>7</v>
      </c>
      <c r="P8" s="34">
        <v>6</v>
      </c>
    </row>
    <row r="9" spans="1:16" s="2" customFormat="1" ht="12" customHeight="1">
      <c r="A9" s="38">
        <v>6</v>
      </c>
      <c r="B9" s="38">
        <v>5238056</v>
      </c>
      <c r="C9" s="39" t="s">
        <v>28</v>
      </c>
      <c r="D9" s="28">
        <v>4.3</v>
      </c>
      <c r="E9" s="28">
        <v>6.5</v>
      </c>
      <c r="F9" s="29">
        <f t="shared" si="1"/>
        <v>5.4</v>
      </c>
      <c r="G9" s="30">
        <v>10</v>
      </c>
      <c r="H9" s="30">
        <v>10</v>
      </c>
      <c r="I9" s="30">
        <v>8.5</v>
      </c>
      <c r="J9" s="30">
        <v>9</v>
      </c>
      <c r="K9" s="30">
        <v>10</v>
      </c>
      <c r="L9" s="30">
        <v>10</v>
      </c>
      <c r="M9" s="29">
        <f t="shared" si="2"/>
        <v>9.642857142857142</v>
      </c>
      <c r="N9" s="31">
        <f t="shared" si="3"/>
        <v>7.521428571428571</v>
      </c>
      <c r="O9" s="32">
        <f t="shared" si="0"/>
        <v>7.5</v>
      </c>
      <c r="P9" s="34">
        <v>6</v>
      </c>
    </row>
    <row r="10" spans="1:16" s="2" customFormat="1" ht="12" customHeight="1">
      <c r="A10" s="38">
        <v>7</v>
      </c>
      <c r="B10" s="38">
        <v>5138078</v>
      </c>
      <c r="C10" s="39" t="s">
        <v>29</v>
      </c>
      <c r="D10" s="28">
        <v>8</v>
      </c>
      <c r="E10" s="28">
        <v>8</v>
      </c>
      <c r="F10" s="29">
        <f t="shared" si="1"/>
        <v>8</v>
      </c>
      <c r="G10" s="30">
        <v>10</v>
      </c>
      <c r="H10" s="30">
        <v>9</v>
      </c>
      <c r="I10" s="30">
        <v>10</v>
      </c>
      <c r="J10" s="30">
        <v>10</v>
      </c>
      <c r="K10" s="30">
        <v>10</v>
      </c>
      <c r="L10" s="30">
        <v>5</v>
      </c>
      <c r="M10" s="29">
        <f t="shared" si="2"/>
        <v>8.428571428571429</v>
      </c>
      <c r="N10" s="31">
        <f t="shared" si="3"/>
        <v>8.214285714285715</v>
      </c>
      <c r="O10" s="32">
        <f t="shared" si="0"/>
        <v>8</v>
      </c>
      <c r="P10" s="34">
        <v>10</v>
      </c>
    </row>
    <row r="11" spans="1:16" s="2" customFormat="1" ht="12" customHeight="1">
      <c r="A11" s="38">
        <v>8</v>
      </c>
      <c r="B11" s="38">
        <v>4238176</v>
      </c>
      <c r="C11" s="39" t="s">
        <v>30</v>
      </c>
      <c r="D11" s="28">
        <v>6.2</v>
      </c>
      <c r="E11" s="28">
        <v>7.5</v>
      </c>
      <c r="F11" s="29">
        <f t="shared" si="1"/>
        <v>6.85</v>
      </c>
      <c r="G11" s="30">
        <v>10</v>
      </c>
      <c r="H11" s="30">
        <v>8.5</v>
      </c>
      <c r="I11" s="30">
        <v>9</v>
      </c>
      <c r="J11" s="30">
        <v>8</v>
      </c>
      <c r="K11" s="30">
        <v>10</v>
      </c>
      <c r="L11" s="30"/>
      <c r="M11" s="29">
        <f t="shared" si="2"/>
        <v>6.5</v>
      </c>
      <c r="N11" s="31">
        <f t="shared" si="3"/>
        <v>6.675</v>
      </c>
      <c r="O11" s="32">
        <f t="shared" si="0"/>
        <v>6.5</v>
      </c>
      <c r="P11" s="34">
        <v>2</v>
      </c>
    </row>
    <row r="12" spans="1:16" s="2" customFormat="1" ht="12" customHeight="1">
      <c r="A12" s="38">
        <v>9</v>
      </c>
      <c r="B12" s="38">
        <v>4238583</v>
      </c>
      <c r="C12" s="39" t="s">
        <v>31</v>
      </c>
      <c r="D12" s="28">
        <v>4.8</v>
      </c>
      <c r="E12" s="28">
        <v>8.8</v>
      </c>
      <c r="F12" s="29">
        <f t="shared" si="1"/>
        <v>6.800000000000001</v>
      </c>
      <c r="G12" s="30">
        <v>8</v>
      </c>
      <c r="H12" s="30">
        <v>8</v>
      </c>
      <c r="I12" s="30">
        <v>10</v>
      </c>
      <c r="J12" s="30">
        <v>8</v>
      </c>
      <c r="K12" s="30">
        <v>8</v>
      </c>
      <c r="L12" s="30"/>
      <c r="M12" s="29">
        <f t="shared" si="2"/>
        <v>6</v>
      </c>
      <c r="N12" s="31">
        <f t="shared" si="3"/>
        <v>6.4</v>
      </c>
      <c r="O12" s="32">
        <f t="shared" si="0"/>
        <v>6.5</v>
      </c>
      <c r="P12" s="34">
        <v>8</v>
      </c>
    </row>
    <row r="13" spans="1:16" s="2" customFormat="1" ht="12" customHeight="1">
      <c r="A13" s="38">
        <v>10</v>
      </c>
      <c r="B13" s="38">
        <v>4138139</v>
      </c>
      <c r="C13" s="39" t="s">
        <v>32</v>
      </c>
      <c r="D13" s="28">
        <v>4.8</v>
      </c>
      <c r="E13" s="28">
        <v>6.5</v>
      </c>
      <c r="F13" s="29">
        <f t="shared" si="1"/>
        <v>5.65</v>
      </c>
      <c r="G13" s="30">
        <v>8</v>
      </c>
      <c r="H13" s="30">
        <v>6</v>
      </c>
      <c r="I13" s="30">
        <v>7</v>
      </c>
      <c r="J13" s="30">
        <v>8</v>
      </c>
      <c r="K13" s="30">
        <v>10</v>
      </c>
      <c r="L13" s="30">
        <v>10</v>
      </c>
      <c r="M13" s="29">
        <f t="shared" si="2"/>
        <v>8.428571428571429</v>
      </c>
      <c r="N13" s="31">
        <f t="shared" si="3"/>
        <v>7.039285714285715</v>
      </c>
      <c r="O13" s="32">
        <f t="shared" si="0"/>
        <v>7</v>
      </c>
      <c r="P13" s="34">
        <v>10</v>
      </c>
    </row>
    <row r="14" spans="1:16" s="2" customFormat="1" ht="12" customHeight="1">
      <c r="A14" s="38">
        <v>11</v>
      </c>
      <c r="B14" s="38">
        <v>6138016</v>
      </c>
      <c r="C14" s="39" t="s">
        <v>33</v>
      </c>
      <c r="D14" s="28">
        <v>7.2</v>
      </c>
      <c r="E14" s="28">
        <v>7.5</v>
      </c>
      <c r="F14" s="29">
        <f t="shared" si="1"/>
        <v>7.35</v>
      </c>
      <c r="G14" s="30">
        <v>10</v>
      </c>
      <c r="H14" s="30">
        <v>9</v>
      </c>
      <c r="I14" s="30">
        <v>10</v>
      </c>
      <c r="J14" s="30">
        <v>10</v>
      </c>
      <c r="K14" s="30">
        <v>10</v>
      </c>
      <c r="L14" s="30">
        <v>5</v>
      </c>
      <c r="M14" s="29">
        <f t="shared" si="2"/>
        <v>8.428571428571429</v>
      </c>
      <c r="N14" s="31">
        <f t="shared" si="3"/>
        <v>7.889285714285714</v>
      </c>
      <c r="O14" s="32">
        <f t="shared" si="0"/>
        <v>8</v>
      </c>
      <c r="P14" s="34">
        <v>16</v>
      </c>
    </row>
    <row r="15" spans="1:16" s="2" customFormat="1" ht="12" customHeight="1">
      <c r="A15" s="38">
        <v>12</v>
      </c>
      <c r="B15" s="38">
        <v>5238110</v>
      </c>
      <c r="C15" s="39" t="s">
        <v>34</v>
      </c>
      <c r="D15" s="28">
        <v>9</v>
      </c>
      <c r="E15" s="28">
        <v>9.8</v>
      </c>
      <c r="F15" s="29">
        <f t="shared" si="1"/>
        <v>9.4</v>
      </c>
      <c r="G15" s="30">
        <v>9</v>
      </c>
      <c r="H15" s="30">
        <v>10</v>
      </c>
      <c r="I15" s="30">
        <v>10</v>
      </c>
      <c r="J15" s="30">
        <v>10</v>
      </c>
      <c r="K15" s="30">
        <v>10</v>
      </c>
      <c r="L15" s="30">
        <v>10</v>
      </c>
      <c r="M15" s="29">
        <f t="shared" si="2"/>
        <v>9.857142857142858</v>
      </c>
      <c r="N15" s="31">
        <f t="shared" si="3"/>
        <v>9.62857142857143</v>
      </c>
      <c r="O15" s="32">
        <f t="shared" si="0"/>
        <v>9.5</v>
      </c>
      <c r="P15" s="34">
        <v>8</v>
      </c>
    </row>
    <row r="16" spans="1:16" s="2" customFormat="1" ht="12" customHeight="1">
      <c r="A16" s="38">
        <v>13</v>
      </c>
      <c r="B16" s="38">
        <v>5238137</v>
      </c>
      <c r="C16" s="39" t="s">
        <v>35</v>
      </c>
      <c r="D16" s="28">
        <v>8.7</v>
      </c>
      <c r="E16" s="28">
        <v>6.8</v>
      </c>
      <c r="F16" s="29">
        <f t="shared" si="1"/>
        <v>7.75</v>
      </c>
      <c r="G16" s="30">
        <v>8</v>
      </c>
      <c r="H16" s="30">
        <v>10</v>
      </c>
      <c r="I16" s="30">
        <v>10</v>
      </c>
      <c r="J16" s="30">
        <v>8</v>
      </c>
      <c r="K16" s="30">
        <v>10</v>
      </c>
      <c r="L16" s="30">
        <v>10</v>
      </c>
      <c r="M16" s="29">
        <f t="shared" si="2"/>
        <v>9.428571428571429</v>
      </c>
      <c r="N16" s="31">
        <f t="shared" si="3"/>
        <v>8.589285714285715</v>
      </c>
      <c r="O16" s="32">
        <f t="shared" si="0"/>
        <v>8.5</v>
      </c>
      <c r="P16" s="34">
        <v>12</v>
      </c>
    </row>
    <row r="17" spans="1:16" s="2" customFormat="1" ht="12" customHeight="1">
      <c r="A17" s="38">
        <v>14</v>
      </c>
      <c r="B17" s="38">
        <v>5238579</v>
      </c>
      <c r="C17" s="39" t="s">
        <v>36</v>
      </c>
      <c r="D17" s="28">
        <v>4.5</v>
      </c>
      <c r="E17" s="28">
        <v>6</v>
      </c>
      <c r="F17" s="29">
        <f t="shared" si="1"/>
        <v>5.25</v>
      </c>
      <c r="G17" s="30">
        <v>9</v>
      </c>
      <c r="H17" s="30">
        <v>10</v>
      </c>
      <c r="I17" s="30">
        <v>8</v>
      </c>
      <c r="J17" s="30">
        <v>10</v>
      </c>
      <c r="K17" s="30">
        <v>10</v>
      </c>
      <c r="L17" s="30"/>
      <c r="M17" s="29">
        <f t="shared" si="2"/>
        <v>6.714285714285714</v>
      </c>
      <c r="N17" s="31">
        <f t="shared" si="3"/>
        <v>5.982142857142858</v>
      </c>
      <c r="O17" s="32">
        <f t="shared" si="0"/>
        <v>6</v>
      </c>
      <c r="P17" s="34">
        <v>10</v>
      </c>
    </row>
    <row r="18" spans="1:16" s="2" customFormat="1" ht="12" customHeight="1">
      <c r="A18" s="38">
        <v>15</v>
      </c>
      <c r="B18" s="38">
        <v>2238195</v>
      </c>
      <c r="C18" s="39" t="s">
        <v>37</v>
      </c>
      <c r="D18" s="28">
        <v>6</v>
      </c>
      <c r="E18" s="28"/>
      <c r="F18" s="29">
        <f t="shared" si="1"/>
        <v>3</v>
      </c>
      <c r="G18" s="30"/>
      <c r="H18" s="30"/>
      <c r="I18" s="30"/>
      <c r="J18" s="30"/>
      <c r="K18" s="30"/>
      <c r="L18" s="30"/>
      <c r="M18" s="29">
        <f t="shared" si="2"/>
        <v>0</v>
      </c>
      <c r="N18" s="31">
        <f t="shared" si="3"/>
        <v>0</v>
      </c>
      <c r="O18" s="32">
        <f t="shared" si="0"/>
        <v>0</v>
      </c>
      <c r="P18" s="34">
        <v>60</v>
      </c>
    </row>
    <row r="19" spans="1:16" s="2" customFormat="1" ht="12" customHeight="1">
      <c r="A19" s="38">
        <v>16</v>
      </c>
      <c r="B19" s="38">
        <v>5238218</v>
      </c>
      <c r="C19" s="39" t="s">
        <v>38</v>
      </c>
      <c r="D19" s="28">
        <v>9.3</v>
      </c>
      <c r="E19" s="28">
        <v>8.4</v>
      </c>
      <c r="F19" s="29">
        <f t="shared" si="1"/>
        <v>8.850000000000001</v>
      </c>
      <c r="G19" s="30">
        <v>10</v>
      </c>
      <c r="H19" s="30">
        <v>10</v>
      </c>
      <c r="I19" s="30">
        <v>8.5</v>
      </c>
      <c r="J19" s="30">
        <v>9</v>
      </c>
      <c r="K19" s="30">
        <v>10</v>
      </c>
      <c r="L19" s="30">
        <v>10</v>
      </c>
      <c r="M19" s="29">
        <f t="shared" si="2"/>
        <v>9.642857142857142</v>
      </c>
      <c r="N19" s="31">
        <f t="shared" si="3"/>
        <v>9.246428571428572</v>
      </c>
      <c r="O19" s="32">
        <f t="shared" si="0"/>
        <v>9</v>
      </c>
      <c r="P19" s="34">
        <v>8</v>
      </c>
    </row>
    <row r="20" spans="1:16" s="2" customFormat="1" ht="12" customHeight="1">
      <c r="A20" s="38">
        <v>17</v>
      </c>
      <c r="B20" s="38">
        <v>4238540</v>
      </c>
      <c r="C20" s="39" t="s">
        <v>20</v>
      </c>
      <c r="D20" s="28">
        <v>6.6</v>
      </c>
      <c r="E20" s="28">
        <v>6</v>
      </c>
      <c r="F20" s="29">
        <f t="shared" si="1"/>
        <v>6.3</v>
      </c>
      <c r="G20" s="30">
        <v>9</v>
      </c>
      <c r="H20" s="30">
        <v>6</v>
      </c>
      <c r="I20" s="30">
        <v>7</v>
      </c>
      <c r="J20" s="30">
        <v>8</v>
      </c>
      <c r="K20" s="30">
        <v>10</v>
      </c>
      <c r="L20" s="30">
        <v>7</v>
      </c>
      <c r="M20" s="29">
        <f t="shared" si="2"/>
        <v>7.714285714285714</v>
      </c>
      <c r="N20" s="31">
        <f t="shared" si="3"/>
        <v>7.007142857142857</v>
      </c>
      <c r="O20" s="32">
        <f t="shared" si="0"/>
        <v>7</v>
      </c>
      <c r="P20" s="34">
        <v>14</v>
      </c>
    </row>
    <row r="21" spans="1:16" s="2" customFormat="1" ht="12" customHeight="1">
      <c r="A21" s="38">
        <v>18</v>
      </c>
      <c r="B21" s="38">
        <v>1238167</v>
      </c>
      <c r="C21" s="39" t="s">
        <v>39</v>
      </c>
      <c r="D21" s="28"/>
      <c r="E21" s="28"/>
      <c r="F21" s="29">
        <f t="shared" si="1"/>
        <v>0</v>
      </c>
      <c r="G21" s="30"/>
      <c r="H21" s="30"/>
      <c r="I21" s="30"/>
      <c r="J21" s="30"/>
      <c r="K21" s="30"/>
      <c r="L21" s="30"/>
      <c r="M21" s="29">
        <f t="shared" si="2"/>
        <v>0</v>
      </c>
      <c r="N21" s="31">
        <f t="shared" si="3"/>
        <v>0</v>
      </c>
      <c r="O21" s="32">
        <f t="shared" si="0"/>
        <v>0</v>
      </c>
      <c r="P21" s="34">
        <v>66</v>
      </c>
    </row>
    <row r="22" spans="1:16" s="2" customFormat="1" ht="12" customHeight="1">
      <c r="A22" s="38">
        <v>19</v>
      </c>
      <c r="B22" s="38">
        <v>5238226</v>
      </c>
      <c r="C22" s="39" t="s">
        <v>40</v>
      </c>
      <c r="D22" s="28">
        <v>5.6</v>
      </c>
      <c r="E22" s="28">
        <v>6.4</v>
      </c>
      <c r="F22" s="29">
        <f t="shared" si="1"/>
        <v>6</v>
      </c>
      <c r="G22" s="30">
        <v>8</v>
      </c>
      <c r="H22" s="30">
        <v>7</v>
      </c>
      <c r="I22" s="30">
        <v>7</v>
      </c>
      <c r="J22" s="30">
        <v>8</v>
      </c>
      <c r="K22" s="30">
        <v>10</v>
      </c>
      <c r="L22" s="30"/>
      <c r="M22" s="29">
        <f t="shared" si="2"/>
        <v>5.714285714285714</v>
      </c>
      <c r="N22" s="31">
        <f t="shared" si="3"/>
        <v>5.857142857142858</v>
      </c>
      <c r="O22" s="32">
        <f t="shared" si="0"/>
        <v>6</v>
      </c>
      <c r="P22" s="34">
        <v>10</v>
      </c>
    </row>
    <row r="23" spans="1:16" s="2" customFormat="1" ht="12" customHeight="1">
      <c r="A23" s="38">
        <v>20</v>
      </c>
      <c r="B23" s="38">
        <v>4138198</v>
      </c>
      <c r="C23" s="39" t="s">
        <v>41</v>
      </c>
      <c r="D23" s="28">
        <v>7.2</v>
      </c>
      <c r="E23" s="28">
        <v>6</v>
      </c>
      <c r="F23" s="29">
        <f t="shared" si="1"/>
        <v>6.6</v>
      </c>
      <c r="G23" s="30">
        <v>9</v>
      </c>
      <c r="H23" s="30"/>
      <c r="I23" s="30">
        <v>7</v>
      </c>
      <c r="J23" s="30">
        <v>8</v>
      </c>
      <c r="K23" s="30">
        <v>6</v>
      </c>
      <c r="L23" s="30">
        <v>6</v>
      </c>
      <c r="M23" s="29">
        <f t="shared" si="2"/>
        <v>6</v>
      </c>
      <c r="N23" s="31">
        <f t="shared" si="3"/>
        <v>6.3</v>
      </c>
      <c r="O23" s="32">
        <f t="shared" si="0"/>
        <v>6.5</v>
      </c>
      <c r="P23" s="34">
        <v>18</v>
      </c>
    </row>
    <row r="24" spans="1:16" s="2" customFormat="1" ht="12" customHeight="1">
      <c r="A24" s="38">
        <v>21</v>
      </c>
      <c r="B24" s="38">
        <v>5238560</v>
      </c>
      <c r="C24" s="39" t="s">
        <v>42</v>
      </c>
      <c r="D24" s="28">
        <v>6.3</v>
      </c>
      <c r="E24" s="28">
        <v>7.5</v>
      </c>
      <c r="F24" s="29">
        <f t="shared" si="1"/>
        <v>6.9</v>
      </c>
      <c r="G24" s="30">
        <v>8</v>
      </c>
      <c r="H24" s="30">
        <v>6</v>
      </c>
      <c r="I24" s="30">
        <v>8</v>
      </c>
      <c r="J24" s="30">
        <v>8</v>
      </c>
      <c r="K24" s="30"/>
      <c r="L24" s="30">
        <v>10</v>
      </c>
      <c r="M24" s="29">
        <f t="shared" si="2"/>
        <v>7.142857142857143</v>
      </c>
      <c r="N24" s="31">
        <f t="shared" si="3"/>
        <v>7.021428571428572</v>
      </c>
      <c r="O24" s="32">
        <f t="shared" si="0"/>
        <v>7</v>
      </c>
      <c r="P24" s="34">
        <v>4</v>
      </c>
    </row>
    <row r="25" spans="1:16" s="2" customFormat="1" ht="12" customHeight="1">
      <c r="A25" s="38">
        <v>22</v>
      </c>
      <c r="B25" s="38">
        <v>5238269</v>
      </c>
      <c r="C25" s="39" t="s">
        <v>43</v>
      </c>
      <c r="D25" s="28">
        <v>4.7</v>
      </c>
      <c r="E25" s="28">
        <v>7</v>
      </c>
      <c r="F25" s="29">
        <f t="shared" si="1"/>
        <v>5.85</v>
      </c>
      <c r="G25" s="30">
        <v>8</v>
      </c>
      <c r="H25" s="30">
        <v>7</v>
      </c>
      <c r="I25" s="30">
        <v>7</v>
      </c>
      <c r="J25" s="30">
        <v>8</v>
      </c>
      <c r="K25" s="30">
        <v>10</v>
      </c>
      <c r="L25" s="30"/>
      <c r="M25" s="29">
        <f t="shared" si="2"/>
        <v>5.714285714285714</v>
      </c>
      <c r="N25" s="31">
        <f t="shared" si="3"/>
        <v>5.782142857142857</v>
      </c>
      <c r="O25" s="32">
        <f t="shared" si="0"/>
        <v>6</v>
      </c>
      <c r="P25" s="34">
        <v>14</v>
      </c>
    </row>
    <row r="26" spans="1:16" s="2" customFormat="1" ht="12" customHeight="1">
      <c r="A26" s="38">
        <v>23</v>
      </c>
      <c r="B26" s="38">
        <v>5238315</v>
      </c>
      <c r="C26" s="39" t="s">
        <v>44</v>
      </c>
      <c r="D26" s="28">
        <v>4.2</v>
      </c>
      <c r="E26" s="28">
        <v>9.2</v>
      </c>
      <c r="F26" s="29">
        <f t="shared" si="1"/>
        <v>6.699999999999999</v>
      </c>
      <c r="G26" s="30">
        <v>8</v>
      </c>
      <c r="H26" s="30">
        <v>6</v>
      </c>
      <c r="I26" s="30">
        <v>7</v>
      </c>
      <c r="J26" s="30">
        <v>8</v>
      </c>
      <c r="K26" s="30">
        <v>10</v>
      </c>
      <c r="L26" s="30">
        <v>10</v>
      </c>
      <c r="M26" s="29">
        <f t="shared" si="2"/>
        <v>8.428571428571429</v>
      </c>
      <c r="N26" s="31">
        <f t="shared" si="3"/>
        <v>7.564285714285714</v>
      </c>
      <c r="O26" s="32">
        <f t="shared" si="0"/>
        <v>7.5</v>
      </c>
      <c r="P26" s="34">
        <v>0</v>
      </c>
    </row>
    <row r="27" spans="1:16" s="2" customFormat="1" ht="12" customHeight="1">
      <c r="A27" s="38">
        <v>24</v>
      </c>
      <c r="B27" s="38">
        <v>6138055</v>
      </c>
      <c r="C27" s="39" t="s">
        <v>45</v>
      </c>
      <c r="D27" s="28">
        <v>8.7</v>
      </c>
      <c r="E27" s="28">
        <v>8.5</v>
      </c>
      <c r="F27" s="29">
        <f t="shared" si="1"/>
        <v>8.6</v>
      </c>
      <c r="G27" s="30">
        <v>10</v>
      </c>
      <c r="H27" s="30">
        <v>10</v>
      </c>
      <c r="I27" s="30">
        <v>9</v>
      </c>
      <c r="J27" s="30">
        <v>10</v>
      </c>
      <c r="K27" s="30">
        <v>7.5</v>
      </c>
      <c r="L27" s="30">
        <v>6</v>
      </c>
      <c r="M27" s="29">
        <f t="shared" si="2"/>
        <v>8.357142857142858</v>
      </c>
      <c r="N27" s="31">
        <f t="shared" si="3"/>
        <v>8.478571428571428</v>
      </c>
      <c r="O27" s="32">
        <f t="shared" si="0"/>
        <v>8.5</v>
      </c>
      <c r="P27" s="34">
        <v>5</v>
      </c>
    </row>
    <row r="28" spans="1:16" s="2" customFormat="1" ht="12" customHeight="1">
      <c r="A28" s="38">
        <v>25</v>
      </c>
      <c r="B28" s="38">
        <v>5238331</v>
      </c>
      <c r="C28" s="39" t="s">
        <v>46</v>
      </c>
      <c r="D28" s="28">
        <v>6.7</v>
      </c>
      <c r="E28" s="28">
        <v>8</v>
      </c>
      <c r="F28" s="29">
        <f t="shared" si="1"/>
        <v>7.35</v>
      </c>
      <c r="G28" s="30">
        <v>8</v>
      </c>
      <c r="H28" s="30"/>
      <c r="I28" s="30">
        <v>8.5</v>
      </c>
      <c r="J28" s="30">
        <v>6</v>
      </c>
      <c r="K28" s="30">
        <v>6.5</v>
      </c>
      <c r="L28" s="30">
        <v>6.5</v>
      </c>
      <c r="M28" s="29">
        <f t="shared" si="2"/>
        <v>6</v>
      </c>
      <c r="N28" s="31">
        <f t="shared" si="3"/>
        <v>6.675</v>
      </c>
      <c r="O28" s="32">
        <f t="shared" si="0"/>
        <v>6.5</v>
      </c>
      <c r="P28" s="34">
        <v>14</v>
      </c>
    </row>
    <row r="29" spans="1:16" s="2" customFormat="1" ht="12" customHeight="1">
      <c r="A29" s="38">
        <v>26</v>
      </c>
      <c r="B29" s="38">
        <v>4238397</v>
      </c>
      <c r="C29" s="39" t="s">
        <v>47</v>
      </c>
      <c r="D29" s="28">
        <v>8</v>
      </c>
      <c r="E29" s="28">
        <v>7.7</v>
      </c>
      <c r="F29" s="29">
        <f t="shared" si="1"/>
        <v>7.85</v>
      </c>
      <c r="G29" s="30">
        <v>10</v>
      </c>
      <c r="H29" s="30">
        <v>8</v>
      </c>
      <c r="I29" s="30">
        <v>8.5</v>
      </c>
      <c r="J29" s="30">
        <v>9</v>
      </c>
      <c r="K29" s="30">
        <v>8.5</v>
      </c>
      <c r="L29" s="30">
        <v>8.5</v>
      </c>
      <c r="M29" s="29">
        <f t="shared" si="2"/>
        <v>8.714285714285714</v>
      </c>
      <c r="N29" s="31">
        <f t="shared" si="3"/>
        <v>8.282142857142857</v>
      </c>
      <c r="O29" s="32">
        <f t="shared" si="0"/>
        <v>8.5</v>
      </c>
      <c r="P29" s="34">
        <v>6</v>
      </c>
    </row>
    <row r="30" spans="1:16" s="2" customFormat="1" ht="12" customHeight="1">
      <c r="A30" s="38">
        <v>27</v>
      </c>
      <c r="B30" s="38">
        <v>2238365</v>
      </c>
      <c r="C30" s="39" t="s">
        <v>48</v>
      </c>
      <c r="D30" s="28">
        <v>5.5</v>
      </c>
      <c r="E30" s="28">
        <v>8.7</v>
      </c>
      <c r="F30" s="29">
        <f t="shared" si="1"/>
        <v>7.1</v>
      </c>
      <c r="G30" s="30">
        <v>10</v>
      </c>
      <c r="H30" s="30">
        <v>6</v>
      </c>
      <c r="I30" s="30">
        <v>8.5</v>
      </c>
      <c r="J30" s="30">
        <v>8</v>
      </c>
      <c r="K30" s="30">
        <v>10</v>
      </c>
      <c r="L30" s="30"/>
      <c r="M30" s="29">
        <f t="shared" si="2"/>
        <v>6.071428571428571</v>
      </c>
      <c r="N30" s="31">
        <f t="shared" si="3"/>
        <v>6.585714285714285</v>
      </c>
      <c r="O30" s="32">
        <f t="shared" si="0"/>
        <v>6.5</v>
      </c>
      <c r="P30" s="34">
        <v>12</v>
      </c>
    </row>
    <row r="31" spans="1:16" s="2" customFormat="1" ht="12" customHeight="1">
      <c r="A31" s="38">
        <v>28</v>
      </c>
      <c r="B31" s="38">
        <v>5138370</v>
      </c>
      <c r="C31" s="39" t="s">
        <v>49</v>
      </c>
      <c r="D31" s="28">
        <v>7.2</v>
      </c>
      <c r="E31" s="28">
        <v>7</v>
      </c>
      <c r="F31" s="29">
        <f t="shared" si="1"/>
        <v>7.1</v>
      </c>
      <c r="G31" s="30">
        <v>8</v>
      </c>
      <c r="H31" s="30">
        <v>10</v>
      </c>
      <c r="I31" s="30">
        <v>10</v>
      </c>
      <c r="J31" s="30">
        <v>8</v>
      </c>
      <c r="K31" s="30">
        <v>10</v>
      </c>
      <c r="L31" s="30">
        <v>10</v>
      </c>
      <c r="M31" s="29">
        <f t="shared" si="2"/>
        <v>9.428571428571429</v>
      </c>
      <c r="N31" s="31">
        <f t="shared" si="3"/>
        <v>8.264285714285714</v>
      </c>
      <c r="O31" s="32">
        <f t="shared" si="0"/>
        <v>8.5</v>
      </c>
      <c r="P31" s="34">
        <v>18</v>
      </c>
    </row>
    <row r="32" spans="1:16" s="2" customFormat="1" ht="12" customHeight="1">
      <c r="A32" s="38">
        <v>29</v>
      </c>
      <c r="B32" s="38">
        <v>4238052</v>
      </c>
      <c r="C32" s="39" t="s">
        <v>50</v>
      </c>
      <c r="D32" s="28">
        <v>5.4</v>
      </c>
      <c r="E32" s="28"/>
      <c r="F32" s="29">
        <f t="shared" si="1"/>
        <v>2.7</v>
      </c>
      <c r="G32" s="30">
        <v>9</v>
      </c>
      <c r="H32" s="30"/>
      <c r="I32" s="30"/>
      <c r="J32" s="30"/>
      <c r="K32" s="30"/>
      <c r="L32" s="30"/>
      <c r="M32" s="29">
        <f t="shared" si="2"/>
        <v>1.2857142857142858</v>
      </c>
      <c r="N32" s="31">
        <f t="shared" si="3"/>
        <v>1.2857142857142858</v>
      </c>
      <c r="O32" s="32">
        <f>IF(P32&gt;18,0,IF(MOD(N32,1)&lt;0.25,INT(N32),IF(MOD(N32,1)&gt;=0.75,INT(N32)+1,INT(N32)+0.5)))</f>
        <v>0</v>
      </c>
      <c r="P32" s="34">
        <v>56</v>
      </c>
    </row>
    <row r="33" spans="1:16" s="2" customFormat="1" ht="12" customHeight="1">
      <c r="A33" s="38">
        <v>30</v>
      </c>
      <c r="B33" s="38">
        <v>2138417</v>
      </c>
      <c r="C33" s="39" t="s">
        <v>51</v>
      </c>
      <c r="D33" s="28"/>
      <c r="E33" s="28"/>
      <c r="F33" s="29">
        <f t="shared" si="1"/>
        <v>0</v>
      </c>
      <c r="G33" s="30"/>
      <c r="H33" s="30"/>
      <c r="I33" s="30"/>
      <c r="J33" s="30"/>
      <c r="K33" s="30"/>
      <c r="L33" s="30"/>
      <c r="M33" s="29">
        <f t="shared" si="2"/>
        <v>0</v>
      </c>
      <c r="N33" s="31">
        <f t="shared" si="3"/>
        <v>0</v>
      </c>
      <c r="O33" s="32">
        <f aca="true" t="shared" si="4" ref="O33:O38">IF(P33&gt;18,0,IF(MOD(N33,1)&lt;0.25,INT(N33),IF(MOD(N33,1)&gt;=0.75,INT(N33)+1,INT(N33)+0.5)))</f>
        <v>0</v>
      </c>
      <c r="P33" s="34">
        <v>68</v>
      </c>
    </row>
    <row r="34" spans="1:16" s="2" customFormat="1" ht="12" customHeight="1">
      <c r="A34" s="38">
        <v>31</v>
      </c>
      <c r="B34" s="38">
        <v>4138376</v>
      </c>
      <c r="C34" s="39" t="s">
        <v>52</v>
      </c>
      <c r="D34" s="28">
        <v>4.8</v>
      </c>
      <c r="E34" s="28"/>
      <c r="F34" s="29">
        <f t="shared" si="1"/>
        <v>2.4</v>
      </c>
      <c r="G34" s="30"/>
      <c r="H34" s="30"/>
      <c r="I34" s="30"/>
      <c r="J34" s="30"/>
      <c r="K34" s="30"/>
      <c r="L34" s="30"/>
      <c r="M34" s="29">
        <f t="shared" si="2"/>
        <v>0</v>
      </c>
      <c r="N34" s="31">
        <f t="shared" si="3"/>
        <v>0</v>
      </c>
      <c r="O34" s="32">
        <f t="shared" si="4"/>
        <v>0</v>
      </c>
      <c r="P34" s="34">
        <v>60</v>
      </c>
    </row>
    <row r="35" spans="1:16" s="2" customFormat="1" ht="12" customHeight="1">
      <c r="A35" s="38">
        <v>32</v>
      </c>
      <c r="B35" s="38">
        <v>4238869</v>
      </c>
      <c r="C35" s="39" t="s">
        <v>21</v>
      </c>
      <c r="D35" s="28">
        <v>5.5</v>
      </c>
      <c r="E35" s="28">
        <v>6.3</v>
      </c>
      <c r="F35" s="29">
        <f t="shared" si="1"/>
        <v>5.9</v>
      </c>
      <c r="G35" s="30">
        <v>9</v>
      </c>
      <c r="H35" s="30">
        <v>6</v>
      </c>
      <c r="I35" s="30">
        <v>3.5</v>
      </c>
      <c r="J35" s="30">
        <v>8</v>
      </c>
      <c r="K35" s="30">
        <v>10</v>
      </c>
      <c r="L35" s="30">
        <v>7</v>
      </c>
      <c r="M35" s="29">
        <f t="shared" si="2"/>
        <v>7.214285714285714</v>
      </c>
      <c r="N35" s="31">
        <f t="shared" si="3"/>
        <v>6.557142857142857</v>
      </c>
      <c r="O35" s="32">
        <f t="shared" si="4"/>
        <v>6.5</v>
      </c>
      <c r="P35" s="34">
        <v>8</v>
      </c>
    </row>
    <row r="36" spans="1:16" s="2" customFormat="1" ht="12" customHeight="1">
      <c r="A36" s="38">
        <v>33</v>
      </c>
      <c r="B36" s="38">
        <v>5138477</v>
      </c>
      <c r="C36" s="39" t="s">
        <v>53</v>
      </c>
      <c r="D36" s="28">
        <v>6.5</v>
      </c>
      <c r="E36" s="28"/>
      <c r="F36" s="29">
        <f t="shared" si="1"/>
        <v>3.25</v>
      </c>
      <c r="G36" s="30">
        <v>8</v>
      </c>
      <c r="H36" s="30">
        <v>8</v>
      </c>
      <c r="I36" s="30"/>
      <c r="J36" s="30">
        <v>10</v>
      </c>
      <c r="K36" s="30"/>
      <c r="L36" s="30"/>
      <c r="M36" s="29">
        <f t="shared" si="2"/>
        <v>3.7142857142857144</v>
      </c>
      <c r="N36" s="31">
        <f t="shared" si="3"/>
        <v>3.25</v>
      </c>
      <c r="O36" s="32">
        <f t="shared" si="4"/>
        <v>3.5</v>
      </c>
      <c r="P36" s="34">
        <v>14</v>
      </c>
    </row>
    <row r="37" spans="1:16" s="2" customFormat="1" ht="12" customHeight="1">
      <c r="A37" s="38">
        <v>34</v>
      </c>
      <c r="B37" s="38">
        <v>5238480</v>
      </c>
      <c r="C37" s="39" t="s">
        <v>54</v>
      </c>
      <c r="D37" s="28">
        <v>6</v>
      </c>
      <c r="E37" s="28">
        <v>9.2</v>
      </c>
      <c r="F37" s="29">
        <f t="shared" si="1"/>
        <v>7.6</v>
      </c>
      <c r="G37" s="30">
        <v>9</v>
      </c>
      <c r="H37" s="30">
        <v>10</v>
      </c>
      <c r="I37" s="30">
        <v>8</v>
      </c>
      <c r="J37" s="30">
        <v>10</v>
      </c>
      <c r="K37" s="30"/>
      <c r="L37" s="30">
        <v>7</v>
      </c>
      <c r="M37" s="29">
        <f t="shared" si="2"/>
        <v>7.285714285714286</v>
      </c>
      <c r="N37" s="31">
        <f t="shared" si="3"/>
        <v>7.442857142857143</v>
      </c>
      <c r="O37" s="32">
        <f t="shared" si="4"/>
        <v>7.5</v>
      </c>
      <c r="P37" s="34">
        <v>6</v>
      </c>
    </row>
    <row r="38" spans="1:16" s="2" customFormat="1" ht="12" customHeight="1">
      <c r="A38" s="38">
        <v>35</v>
      </c>
      <c r="B38" s="38">
        <v>5138485</v>
      </c>
      <c r="C38" s="39" t="s">
        <v>55</v>
      </c>
      <c r="D38" s="28">
        <v>6</v>
      </c>
      <c r="E38" s="28">
        <v>7.5</v>
      </c>
      <c r="F38" s="29">
        <f t="shared" si="1"/>
        <v>6.75</v>
      </c>
      <c r="G38" s="30">
        <v>8</v>
      </c>
      <c r="H38" s="30">
        <v>8</v>
      </c>
      <c r="I38" s="30">
        <v>10</v>
      </c>
      <c r="J38" s="30">
        <v>10</v>
      </c>
      <c r="K38" s="30">
        <v>8</v>
      </c>
      <c r="L38" s="30"/>
      <c r="M38" s="29">
        <f t="shared" si="2"/>
        <v>6.285714285714286</v>
      </c>
      <c r="N38" s="31">
        <f t="shared" si="3"/>
        <v>6.517857142857142</v>
      </c>
      <c r="O38" s="32">
        <f t="shared" si="4"/>
        <v>6.5</v>
      </c>
      <c r="P38" s="34">
        <v>8</v>
      </c>
    </row>
    <row r="39" spans="1:16" ht="12.75">
      <c r="A39" s="35"/>
      <c r="B39" s="35"/>
      <c r="C39" s="37" t="s">
        <v>22</v>
      </c>
      <c r="D39" s="36">
        <f aca="true" t="shared" si="5" ref="D39:O39">AVERAGE(D4:D38)</f>
        <v>6.287878787878786</v>
      </c>
      <c r="E39" s="36">
        <f t="shared" si="5"/>
        <v>7.237931034482758</v>
      </c>
      <c r="F39" s="27">
        <f t="shared" si="5"/>
        <v>5.962857142857141</v>
      </c>
      <c r="G39" s="26">
        <f>AVERAGE(G4:G38)</f>
        <v>8.870967741935484</v>
      </c>
      <c r="H39" s="26">
        <f>AVERAGE(H4:H38)</f>
        <v>8.25</v>
      </c>
      <c r="I39" s="26">
        <f>AVERAGE(I4:I38)</f>
        <v>8.375</v>
      </c>
      <c r="J39" s="26">
        <f>AVERAGE(J4:J38)</f>
        <v>8.758620689655173</v>
      </c>
      <c r="K39" s="26">
        <f t="shared" si="5"/>
        <v>9.291666666666666</v>
      </c>
      <c r="L39" s="26">
        <f t="shared" si="5"/>
        <v>8.175</v>
      </c>
      <c r="M39" s="27">
        <f t="shared" si="5"/>
        <v>6.3040816326530615</v>
      </c>
      <c r="N39" s="26">
        <f t="shared" si="5"/>
        <v>6.029489795918367</v>
      </c>
      <c r="O39" s="26">
        <f t="shared" si="5"/>
        <v>6</v>
      </c>
      <c r="P39" s="17"/>
    </row>
  </sheetData>
  <conditionalFormatting sqref="N4:N38">
    <cfRule type="cellIs" priority="1" dxfId="0" operator="lessThan" stopIfTrue="1">
      <formula>5.75</formula>
    </cfRule>
  </conditionalFormatting>
  <conditionalFormatting sqref="O4:O38">
    <cfRule type="cellIs" priority="2" dxfId="0" operator="lessThan" stopIfTrue="1">
      <formula>6</formula>
    </cfRule>
  </conditionalFormatting>
  <conditionalFormatting sqref="M4:M38">
    <cfRule type="cellIs" priority="3" dxfId="0" operator="lessThan" stopIfTrue="1">
      <formula>5.5</formula>
    </cfRule>
  </conditionalFormatting>
  <conditionalFormatting sqref="F4:F39">
    <cfRule type="cellIs" priority="4" dxfId="0" operator="lessThan" stopIfTrue="1">
      <formula>5.25</formula>
    </cfRule>
  </conditionalFormatting>
  <conditionalFormatting sqref="P4:P38">
    <cfRule type="cellIs" priority="5" dxfId="0" operator="greaterThan" stopIfTrue="1">
      <formula>18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x</cp:lastModifiedBy>
  <cp:lastPrinted>2005-11-29T18:34:09Z</cp:lastPrinted>
  <dcterms:created xsi:type="dcterms:W3CDTF">2005-11-29T17:29:51Z</dcterms:created>
  <dcterms:modified xsi:type="dcterms:W3CDTF">2007-12-10T18:13:53Z</dcterms:modified>
  <cp:category/>
  <cp:version/>
  <cp:contentType/>
  <cp:contentStatus/>
</cp:coreProperties>
</file>